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5" i="1" l="1"/>
  <c r="T34" i="1"/>
  <c r="T33" i="1" l="1"/>
  <c r="S33" i="1"/>
  <c r="T32" i="1"/>
  <c r="S32" i="1"/>
  <c r="I32" i="1"/>
  <c r="F32" i="1"/>
  <c r="S30" i="1"/>
  <c r="S24" i="1"/>
  <c r="S15" i="1"/>
</calcChain>
</file>

<file path=xl/sharedStrings.xml><?xml version="1.0" encoding="utf-8"?>
<sst xmlns="http://schemas.openxmlformats.org/spreadsheetml/2006/main" count="283" uniqueCount="132">
  <si>
    <t/>
  </si>
  <si>
    <t>Covered California Voter Registration Monthly Report</t>
  </si>
  <si>
    <t>Report Month:</t>
  </si>
  <si>
    <t>16-JUL-2016 to 15-AUG-2016</t>
  </si>
  <si>
    <t>Report Run Date/Time:</t>
  </si>
  <si>
    <t>08/16/2016 04:45:30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</si>
  <si>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</si>
  <si>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</si>
  <si>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</si>
  <si>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</si>
  <si>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</si>
  <si>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</si>
  <si>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</si>
  <si>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</si>
  <si>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</si>
  <si>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</si>
  <si>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</si>
  <si>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1</t>
  </si>
  <si>
    <t>3</t>
  </si>
  <si>
    <t>29</t>
  </si>
  <si>
    <t>4</t>
  </si>
  <si>
    <t>37</t>
  </si>
  <si>
    <t>CEE/Navigator</t>
  </si>
  <si>
    <t>20</t>
  </si>
  <si>
    <t>519</t>
  </si>
  <si>
    <t>6783</t>
  </si>
  <si>
    <t>607</t>
  </si>
  <si>
    <t>7929</t>
  </si>
  <si>
    <t>Individual</t>
  </si>
  <si>
    <t>1358</t>
  </si>
  <si>
    <t>4544</t>
  </si>
  <si>
    <t>20226</t>
  </si>
  <si>
    <t>2902</t>
  </si>
  <si>
    <t>29030</t>
  </si>
  <si>
    <t>CEW</t>
  </si>
  <si>
    <t>59</t>
  </si>
  <si>
    <t>1298</t>
  </si>
  <si>
    <t>255</t>
  </si>
  <si>
    <t>1613</t>
  </si>
  <si>
    <t>PBE</t>
  </si>
  <si>
    <t>9</t>
  </si>
  <si>
    <t>134</t>
  </si>
  <si>
    <t>10</t>
  </si>
  <si>
    <t>153</t>
  </si>
  <si>
    <t>SCR</t>
  </si>
  <si>
    <t>18</t>
  </si>
  <si>
    <t>349</t>
  </si>
  <si>
    <t>3156</t>
  </si>
  <si>
    <t>7394</t>
  </si>
  <si>
    <t>10917</t>
  </si>
  <si>
    <t>Agent</t>
  </si>
  <si>
    <t>15</t>
  </si>
  <si>
    <t>898</t>
  </si>
  <si>
    <t>6745</t>
  </si>
  <si>
    <t>2225</t>
  </si>
  <si>
    <t>9883</t>
  </si>
  <si>
    <t>VOTER PREFERENCE RESPONSE BY ELIGIBILITY DETERMINATION</t>
  </si>
  <si>
    <t>Unsubsidized Covered California</t>
  </si>
  <si>
    <t>310</t>
  </si>
  <si>
    <t>1268</t>
  </si>
  <si>
    <t>7221</t>
  </si>
  <si>
    <t>3419</t>
  </si>
  <si>
    <t>12218</t>
  </si>
  <si>
    <t>Subsidized Covered California</t>
  </si>
  <si>
    <t>148</t>
  </si>
  <si>
    <t>905</t>
  </si>
  <si>
    <t>5675</t>
  </si>
  <si>
    <t>4087</t>
  </si>
  <si>
    <t>10815</t>
  </si>
  <si>
    <t>Other</t>
  </si>
  <si>
    <t>33</t>
  </si>
  <si>
    <t>177</t>
  </si>
  <si>
    <t>1218</t>
  </si>
  <si>
    <t>351</t>
  </si>
  <si>
    <t>1779</t>
  </si>
  <si>
    <t>Ineligible</t>
  </si>
  <si>
    <t>170</t>
  </si>
  <si>
    <t>722</t>
  </si>
  <si>
    <t>5547</t>
  </si>
  <si>
    <t>1473</t>
  </si>
  <si>
    <t>7912</t>
  </si>
  <si>
    <t>Mixed Household</t>
  </si>
  <si>
    <t>35</t>
  </si>
  <si>
    <t>206</t>
  </si>
  <si>
    <t>1335</t>
  </si>
  <si>
    <t>553</t>
  </si>
  <si>
    <t>2129</t>
  </si>
  <si>
    <t>Magi Medi-Cal</t>
  </si>
  <si>
    <t>717</t>
  </si>
  <si>
    <t>3103</t>
  </si>
  <si>
    <t>17375</t>
  </si>
  <si>
    <t>3514</t>
  </si>
  <si>
    <t>24709</t>
  </si>
  <si>
    <t>VOTER PREFERENCE RESPONSE BY COVERED TRANSACTION</t>
  </si>
  <si>
    <t>Initiate New application</t>
  </si>
  <si>
    <t>1276</t>
  </si>
  <si>
    <t>5783</t>
  </si>
  <si>
    <t>34613</t>
  </si>
  <si>
    <t>9563</t>
  </si>
  <si>
    <t>51235</t>
  </si>
  <si>
    <t>Address Change</t>
  </si>
  <si>
    <t>137</t>
  </si>
  <si>
    <t>598</t>
  </si>
  <si>
    <t>3757</t>
  </si>
  <si>
    <t>3834</t>
  </si>
  <si>
    <t>8326</t>
  </si>
  <si>
    <t>Renewal</t>
  </si>
  <si>
    <t>Spanish</t>
  </si>
  <si>
    <t>12</t>
  </si>
  <si>
    <t>83</t>
  </si>
  <si>
    <t>6</t>
  </si>
  <si>
    <t>102</t>
  </si>
  <si>
    <t>11</t>
  </si>
  <si>
    <t>2</t>
  </si>
  <si>
    <t>50</t>
  </si>
  <si>
    <t>17</t>
  </si>
  <si>
    <t>73</t>
  </si>
  <si>
    <t>7</t>
  </si>
  <si>
    <t>16</t>
  </si>
  <si>
    <t>26</t>
  </si>
  <si>
    <t>5</t>
  </si>
  <si>
    <t>23</t>
  </si>
  <si>
    <t>13</t>
  </si>
  <si>
    <t>100</t>
  </si>
  <si>
    <t>147</t>
  </si>
  <si>
    <t>With Spanish</t>
  </si>
  <si>
    <t>Individual W/Spanish</t>
  </si>
  <si>
    <t>Agent W/Spanish</t>
  </si>
  <si>
    <t>Assist</t>
  </si>
  <si>
    <t xml:space="preserve"> No Assist</t>
  </si>
  <si>
    <t>Percent of Total Apps</t>
  </si>
  <si>
    <t>Percent of Reg. = 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</si>
</sst>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9" fontId="0" fillId="0" borderId="0" xfId="0" applyNumberFormat="1"/>
    <xf numFmtId="0" fontId="7" fillId="0" borderId="0" xfId="0" applyFont="1"/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showGridLines="0" tabSelected="1" topLeftCell="A6" workbookViewId="0">
      <selection activeCell="U35" sqref="U35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32" t="s">
        <v>0</v>
      </c>
      <c r="B1" s="32"/>
      <c r="C1" s="32"/>
      <c r="D1" s="32"/>
      <c r="E1" s="33" t="s">
        <v>1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2" t="s">
        <v>0</v>
      </c>
      <c r="Q1" s="32"/>
      <c r="R1" s="32"/>
      <c r="S1" s="32"/>
    </row>
    <row r="2" spans="1:19" x14ac:dyDescent="0.3">
      <c r="A2" s="1" t="s">
        <v>2</v>
      </c>
      <c r="B2" s="34" t="s">
        <v>3</v>
      </c>
      <c r="C2" s="34"/>
      <c r="D2" s="34"/>
      <c r="E2" s="34"/>
      <c r="F2" s="34"/>
      <c r="G2" s="34"/>
      <c r="H2" s="34"/>
      <c r="I2" s="34"/>
      <c r="J2" s="34"/>
      <c r="K2" s="34"/>
    </row>
    <row r="3" spans="1:19" x14ac:dyDescent="0.3">
      <c r="A3" s="35" t="s">
        <v>4</v>
      </c>
      <c r="B3" s="35"/>
      <c r="C3" s="35"/>
      <c r="D3" s="34" t="s">
        <v>5</v>
      </c>
      <c r="E3" s="34"/>
      <c r="F3" s="34"/>
      <c r="G3" s="34"/>
    </row>
    <row r="4" spans="1:19" x14ac:dyDescent="0.3">
      <c r="A4" s="35"/>
      <c r="B4" s="35"/>
      <c r="C4" s="35"/>
      <c r="D4" s="34"/>
      <c r="E4" s="34"/>
      <c r="F4" s="34"/>
      <c r="G4" s="34"/>
    </row>
    <row r="5" spans="1:19" x14ac:dyDescent="0.3">
      <c r="A5" s="35" t="s">
        <v>6</v>
      </c>
      <c r="B5" s="35"/>
      <c r="C5" s="36" t="s">
        <v>7</v>
      </c>
      <c r="D5" s="36"/>
      <c r="E5" s="36"/>
      <c r="F5" s="36"/>
      <c r="G5" s="36"/>
      <c r="H5" s="36"/>
      <c r="I5" s="36"/>
      <c r="J5" s="36"/>
      <c r="K5" s="36"/>
      <c r="L5" s="36"/>
      <c r="M5" s="36"/>
    </row>
    <row r="6" spans="1:19" x14ac:dyDescent="0.3">
      <c r="A6" s="19" t="s">
        <v>8</v>
      </c>
      <c r="B6" s="20"/>
      <c r="C6" s="20"/>
      <c r="D6" s="20"/>
      <c r="E6" s="21"/>
      <c r="F6" s="19" t="s">
        <v>9</v>
      </c>
      <c r="G6" s="20"/>
      <c r="H6" s="21"/>
      <c r="I6" s="19" t="s">
        <v>10</v>
      </c>
      <c r="J6" s="21"/>
      <c r="K6" s="19" t="s">
        <v>11</v>
      </c>
      <c r="L6" s="20"/>
      <c r="M6" s="20"/>
      <c r="N6" s="21"/>
      <c r="O6" s="19" t="s">
        <v>12</v>
      </c>
      <c r="P6" s="20"/>
      <c r="Q6" s="21"/>
      <c r="R6" s="25" t="s">
        <v>13</v>
      </c>
    </row>
    <row r="7" spans="1:19" x14ac:dyDescent="0.3">
      <c r="A7" s="22"/>
      <c r="B7" s="23"/>
      <c r="C7" s="23"/>
      <c r="D7" s="23"/>
      <c r="E7" s="24"/>
      <c r="F7" s="22"/>
      <c r="G7" s="23"/>
      <c r="H7" s="24"/>
      <c r="I7" s="22"/>
      <c r="J7" s="24"/>
      <c r="K7" s="22"/>
      <c r="L7" s="23"/>
      <c r="M7" s="23"/>
      <c r="N7" s="24"/>
      <c r="O7" s="22"/>
      <c r="P7" s="23"/>
      <c r="Q7" s="24"/>
      <c r="R7" s="26"/>
    </row>
    <row r="8" spans="1:19" x14ac:dyDescent="0.3">
      <c r="A8" s="27"/>
      <c r="B8" s="28"/>
      <c r="C8" s="28"/>
      <c r="D8" s="28"/>
      <c r="E8" s="29"/>
      <c r="F8" s="4" t="s">
        <v>14</v>
      </c>
      <c r="G8" s="30" t="s">
        <v>15</v>
      </c>
      <c r="H8" s="31"/>
      <c r="I8" s="4" t="s">
        <v>14</v>
      </c>
      <c r="J8" s="4" t="s">
        <v>15</v>
      </c>
      <c r="K8" s="30" t="s">
        <v>14</v>
      </c>
      <c r="L8" s="31"/>
      <c r="M8" s="30" t="s">
        <v>15</v>
      </c>
      <c r="N8" s="31"/>
      <c r="O8" s="30" t="s">
        <v>14</v>
      </c>
      <c r="P8" s="31"/>
      <c r="Q8" s="4" t="s">
        <v>15</v>
      </c>
      <c r="R8" s="3"/>
    </row>
    <row r="9" spans="1:19" x14ac:dyDescent="0.3">
      <c r="A9" s="10" t="s">
        <v>16</v>
      </c>
      <c r="B9" s="11"/>
      <c r="C9" s="11"/>
      <c r="D9" s="11"/>
      <c r="E9" s="12"/>
      <c r="F9" s="5" t="s">
        <v>17</v>
      </c>
      <c r="G9" s="17">
        <v>2.7E-2</v>
      </c>
      <c r="H9" s="18"/>
      <c r="I9" s="5" t="s">
        <v>18</v>
      </c>
      <c r="J9" s="6">
        <v>8.1100000000000005E-2</v>
      </c>
      <c r="K9" s="15" t="s">
        <v>19</v>
      </c>
      <c r="L9" s="16"/>
      <c r="M9" s="17">
        <v>0.78380000000000005</v>
      </c>
      <c r="N9" s="18"/>
      <c r="O9" s="15" t="s">
        <v>20</v>
      </c>
      <c r="P9" s="16"/>
      <c r="Q9" s="6">
        <v>0.1081</v>
      </c>
      <c r="R9" s="5" t="s">
        <v>21</v>
      </c>
    </row>
    <row r="10" spans="1:19" x14ac:dyDescent="0.3">
      <c r="A10" s="10" t="s">
        <v>22</v>
      </c>
      <c r="B10" s="11"/>
      <c r="C10" s="11"/>
      <c r="D10" s="11"/>
      <c r="E10" s="12"/>
      <c r="F10" s="5" t="s">
        <v>23</v>
      </c>
      <c r="G10" s="17">
        <v>2.5000000000000001E-3</v>
      </c>
      <c r="H10" s="18"/>
      <c r="I10" s="5" t="s">
        <v>24</v>
      </c>
      <c r="J10" s="6">
        <v>6.5500000000000003E-2</v>
      </c>
      <c r="K10" s="15" t="s">
        <v>25</v>
      </c>
      <c r="L10" s="16"/>
      <c r="M10" s="17">
        <v>0.85550000000000004</v>
      </c>
      <c r="N10" s="18"/>
      <c r="O10" s="15" t="s">
        <v>26</v>
      </c>
      <c r="P10" s="16"/>
      <c r="Q10" s="6">
        <v>7.6600000000000001E-2</v>
      </c>
      <c r="R10" s="5" t="s">
        <v>27</v>
      </c>
    </row>
    <row r="11" spans="1:19" x14ac:dyDescent="0.3">
      <c r="A11" s="10" t="s">
        <v>28</v>
      </c>
      <c r="B11" s="11"/>
      <c r="C11" s="11"/>
      <c r="D11" s="11"/>
      <c r="E11" s="12"/>
      <c r="F11" s="5" t="s">
        <v>29</v>
      </c>
      <c r="G11" s="17">
        <v>4.6800000000000001E-2</v>
      </c>
      <c r="H11" s="18"/>
      <c r="I11" s="5" t="s">
        <v>30</v>
      </c>
      <c r="J11" s="6">
        <v>0.1565</v>
      </c>
      <c r="K11" s="15" t="s">
        <v>31</v>
      </c>
      <c r="L11" s="16"/>
      <c r="M11" s="17">
        <v>0.69669999999999999</v>
      </c>
      <c r="N11" s="18"/>
      <c r="O11" s="15" t="s">
        <v>32</v>
      </c>
      <c r="P11" s="16"/>
      <c r="Q11" s="6">
        <v>0.1</v>
      </c>
      <c r="R11" s="5" t="s">
        <v>33</v>
      </c>
    </row>
    <row r="12" spans="1:19" x14ac:dyDescent="0.3">
      <c r="A12" s="10" t="s">
        <v>34</v>
      </c>
      <c r="B12" s="11"/>
      <c r="C12" s="11"/>
      <c r="D12" s="11"/>
      <c r="E12" s="12"/>
      <c r="F12" s="5" t="s">
        <v>17</v>
      </c>
      <c r="G12" s="17">
        <v>5.9999999999999995E-4</v>
      </c>
      <c r="H12" s="18"/>
      <c r="I12" s="5" t="s">
        <v>35</v>
      </c>
      <c r="J12" s="6">
        <v>3.6600000000000001E-2</v>
      </c>
      <c r="K12" s="15" t="s">
        <v>36</v>
      </c>
      <c r="L12" s="16"/>
      <c r="M12" s="17">
        <v>0.80469999999999997</v>
      </c>
      <c r="N12" s="18"/>
      <c r="O12" s="15" t="s">
        <v>37</v>
      </c>
      <c r="P12" s="16"/>
      <c r="Q12" s="6">
        <v>0.15809999999999999</v>
      </c>
      <c r="R12" s="5" t="s">
        <v>38</v>
      </c>
    </row>
    <row r="13" spans="1:19" x14ac:dyDescent="0.3">
      <c r="A13" s="10" t="s">
        <v>39</v>
      </c>
      <c r="B13" s="11"/>
      <c r="C13" s="11"/>
      <c r="D13" s="11"/>
      <c r="E13" s="12"/>
      <c r="F13" s="7">
        <v>0</v>
      </c>
      <c r="G13" s="13" t="s">
        <v>0</v>
      </c>
      <c r="H13" s="14"/>
      <c r="I13" s="5" t="s">
        <v>40</v>
      </c>
      <c r="J13" s="6">
        <v>5.8799999999999998E-2</v>
      </c>
      <c r="K13" s="15" t="s">
        <v>41</v>
      </c>
      <c r="L13" s="16"/>
      <c r="M13" s="17">
        <v>0.87580000000000002</v>
      </c>
      <c r="N13" s="18"/>
      <c r="O13" s="15" t="s">
        <v>42</v>
      </c>
      <c r="P13" s="16"/>
      <c r="Q13" s="6">
        <v>6.54E-2</v>
      </c>
      <c r="R13" s="5" t="s">
        <v>43</v>
      </c>
    </row>
    <row r="14" spans="1:19" x14ac:dyDescent="0.3">
      <c r="A14" s="10" t="s">
        <v>44</v>
      </c>
      <c r="B14" s="11"/>
      <c r="C14" s="11"/>
      <c r="D14" s="11"/>
      <c r="E14" s="12"/>
      <c r="F14" s="5" t="s">
        <v>45</v>
      </c>
      <c r="G14" s="17">
        <v>1.6000000000000001E-3</v>
      </c>
      <c r="H14" s="18"/>
      <c r="I14" s="5" t="s">
        <v>46</v>
      </c>
      <c r="J14" s="6">
        <v>3.2000000000000001E-2</v>
      </c>
      <c r="K14" s="15" t="s">
        <v>47</v>
      </c>
      <c r="L14" s="16"/>
      <c r="M14" s="17">
        <v>0.28910000000000002</v>
      </c>
      <c r="N14" s="18"/>
      <c r="O14" s="15" t="s">
        <v>48</v>
      </c>
      <c r="P14" s="16"/>
      <c r="Q14" s="6">
        <v>0.67730000000000001</v>
      </c>
      <c r="R14" s="5" t="s">
        <v>49</v>
      </c>
    </row>
    <row r="15" spans="1:19" x14ac:dyDescent="0.3">
      <c r="A15" s="10" t="s">
        <v>50</v>
      </c>
      <c r="B15" s="11"/>
      <c r="C15" s="11"/>
      <c r="D15" s="11"/>
      <c r="E15" s="12"/>
      <c r="F15" s="5" t="s">
        <v>51</v>
      </c>
      <c r="G15" s="17">
        <v>1.5E-3</v>
      </c>
      <c r="H15" s="18"/>
      <c r="I15" s="5" t="s">
        <v>52</v>
      </c>
      <c r="J15" s="6">
        <v>9.0899999999999995E-2</v>
      </c>
      <c r="K15" s="15" t="s">
        <v>53</v>
      </c>
      <c r="L15" s="16"/>
      <c r="M15" s="17">
        <v>0.6825</v>
      </c>
      <c r="N15" s="18"/>
      <c r="O15" s="15" t="s">
        <v>54</v>
      </c>
      <c r="P15" s="16"/>
      <c r="Q15" s="6">
        <v>0.22509999999999999</v>
      </c>
      <c r="R15" s="5" t="s">
        <v>55</v>
      </c>
      <c r="S15">
        <f>R15+R14+R13+R12+R11+R10+R9</f>
        <v>59562</v>
      </c>
    </row>
    <row r="16" spans="1:19" x14ac:dyDescent="0.3">
      <c r="A16" s="19" t="s">
        <v>56</v>
      </c>
      <c r="B16" s="20"/>
      <c r="C16" s="20"/>
      <c r="D16" s="20"/>
      <c r="E16" s="21"/>
      <c r="F16" s="19" t="s">
        <v>9</v>
      </c>
      <c r="G16" s="20"/>
      <c r="H16" s="21"/>
      <c r="I16" s="19" t="s">
        <v>10</v>
      </c>
      <c r="J16" s="21"/>
      <c r="K16" s="19" t="s">
        <v>11</v>
      </c>
      <c r="L16" s="20"/>
      <c r="M16" s="20"/>
      <c r="N16" s="21"/>
      <c r="O16" s="19" t="s">
        <v>12</v>
      </c>
      <c r="P16" s="20"/>
      <c r="Q16" s="21"/>
      <c r="R16" s="25" t="s">
        <v>13</v>
      </c>
    </row>
    <row r="17" spans="1:20" x14ac:dyDescent="0.3">
      <c r="A17" s="22"/>
      <c r="B17" s="23"/>
      <c r="C17" s="23"/>
      <c r="D17" s="23"/>
      <c r="E17" s="24"/>
      <c r="F17" s="22"/>
      <c r="G17" s="23"/>
      <c r="H17" s="24"/>
      <c r="I17" s="22"/>
      <c r="J17" s="24"/>
      <c r="K17" s="22"/>
      <c r="L17" s="23"/>
      <c r="M17" s="23"/>
      <c r="N17" s="24"/>
      <c r="O17" s="22"/>
      <c r="P17" s="23"/>
      <c r="Q17" s="24"/>
      <c r="R17" s="26"/>
    </row>
    <row r="18" spans="1:20" x14ac:dyDescent="0.3">
      <c r="A18" s="27"/>
      <c r="B18" s="28"/>
      <c r="C18" s="28"/>
      <c r="D18" s="28"/>
      <c r="E18" s="29"/>
      <c r="F18" s="4" t="s">
        <v>14</v>
      </c>
      <c r="G18" s="30" t="s">
        <v>15</v>
      </c>
      <c r="H18" s="31"/>
      <c r="I18" s="4" t="s">
        <v>14</v>
      </c>
      <c r="J18" s="4" t="s">
        <v>15</v>
      </c>
      <c r="K18" s="30" t="s">
        <v>14</v>
      </c>
      <c r="L18" s="31"/>
      <c r="M18" s="30" t="s">
        <v>15</v>
      </c>
      <c r="N18" s="31"/>
      <c r="O18" s="30" t="s">
        <v>14</v>
      </c>
      <c r="P18" s="31"/>
      <c r="Q18" s="4" t="s">
        <v>15</v>
      </c>
      <c r="R18" s="3"/>
    </row>
    <row r="19" spans="1:20" x14ac:dyDescent="0.3">
      <c r="A19" s="10" t="s">
        <v>57</v>
      </c>
      <c r="B19" s="11"/>
      <c r="C19" s="11"/>
      <c r="D19" s="11"/>
      <c r="E19" s="12"/>
      <c r="F19" s="5" t="s">
        <v>58</v>
      </c>
      <c r="G19" s="17">
        <v>2.5399999999999999E-2</v>
      </c>
      <c r="H19" s="18"/>
      <c r="I19" s="5" t="s">
        <v>59</v>
      </c>
      <c r="J19" s="6">
        <v>0.1038</v>
      </c>
      <c r="K19" s="15" t="s">
        <v>60</v>
      </c>
      <c r="L19" s="16"/>
      <c r="M19" s="17">
        <v>0.59099999999999997</v>
      </c>
      <c r="N19" s="18"/>
      <c r="O19" s="15" t="s">
        <v>61</v>
      </c>
      <c r="P19" s="16"/>
      <c r="Q19" s="6">
        <v>0.27979999999999999</v>
      </c>
      <c r="R19" s="5" t="s">
        <v>62</v>
      </c>
    </row>
    <row r="20" spans="1:20" x14ac:dyDescent="0.3">
      <c r="A20" s="10" t="s">
        <v>63</v>
      </c>
      <c r="B20" s="11"/>
      <c r="C20" s="11"/>
      <c r="D20" s="11"/>
      <c r="E20" s="12"/>
      <c r="F20" s="5" t="s">
        <v>64</v>
      </c>
      <c r="G20" s="17">
        <v>1.37E-2</v>
      </c>
      <c r="H20" s="18"/>
      <c r="I20" s="5" t="s">
        <v>65</v>
      </c>
      <c r="J20" s="6">
        <v>8.3699999999999997E-2</v>
      </c>
      <c r="K20" s="15" t="s">
        <v>66</v>
      </c>
      <c r="L20" s="16"/>
      <c r="M20" s="17">
        <v>0.52470000000000006</v>
      </c>
      <c r="N20" s="18"/>
      <c r="O20" s="15" t="s">
        <v>67</v>
      </c>
      <c r="P20" s="16"/>
      <c r="Q20" s="6">
        <v>0.37790000000000001</v>
      </c>
      <c r="R20" s="5" t="s">
        <v>68</v>
      </c>
    </row>
    <row r="21" spans="1:20" x14ac:dyDescent="0.3">
      <c r="A21" s="10" t="s">
        <v>69</v>
      </c>
      <c r="B21" s="11"/>
      <c r="C21" s="11"/>
      <c r="D21" s="11"/>
      <c r="E21" s="12"/>
      <c r="F21" s="5" t="s">
        <v>70</v>
      </c>
      <c r="G21" s="17">
        <v>1.8499999999999999E-2</v>
      </c>
      <c r="H21" s="18"/>
      <c r="I21" s="5" t="s">
        <v>71</v>
      </c>
      <c r="J21" s="6">
        <v>9.9500000000000005E-2</v>
      </c>
      <c r="K21" s="15" t="s">
        <v>72</v>
      </c>
      <c r="L21" s="16"/>
      <c r="M21" s="17">
        <v>0.68469999999999998</v>
      </c>
      <c r="N21" s="18"/>
      <c r="O21" s="15" t="s">
        <v>73</v>
      </c>
      <c r="P21" s="16"/>
      <c r="Q21" s="6">
        <v>0.1973</v>
      </c>
      <c r="R21" s="5" t="s">
        <v>74</v>
      </c>
    </row>
    <row r="22" spans="1:20" x14ac:dyDescent="0.3">
      <c r="A22" s="10" t="s">
        <v>75</v>
      </c>
      <c r="B22" s="11"/>
      <c r="C22" s="11"/>
      <c r="D22" s="11"/>
      <c r="E22" s="12"/>
      <c r="F22" s="5" t="s">
        <v>76</v>
      </c>
      <c r="G22" s="17">
        <v>2.1499999999999998E-2</v>
      </c>
      <c r="H22" s="18"/>
      <c r="I22" s="5" t="s">
        <v>77</v>
      </c>
      <c r="J22" s="6">
        <v>9.1300000000000006E-2</v>
      </c>
      <c r="K22" s="15" t="s">
        <v>78</v>
      </c>
      <c r="L22" s="16"/>
      <c r="M22" s="17">
        <v>0.70109999999999995</v>
      </c>
      <c r="N22" s="18"/>
      <c r="O22" s="15" t="s">
        <v>79</v>
      </c>
      <c r="P22" s="16"/>
      <c r="Q22" s="6">
        <v>0.1862</v>
      </c>
      <c r="R22" s="5" t="s">
        <v>80</v>
      </c>
    </row>
    <row r="23" spans="1:20" x14ac:dyDescent="0.3">
      <c r="A23" s="10" t="s">
        <v>81</v>
      </c>
      <c r="B23" s="11"/>
      <c r="C23" s="11"/>
      <c r="D23" s="11"/>
      <c r="E23" s="12"/>
      <c r="F23" s="5" t="s">
        <v>82</v>
      </c>
      <c r="G23" s="17">
        <v>1.6400000000000001E-2</v>
      </c>
      <c r="H23" s="18"/>
      <c r="I23" s="5" t="s">
        <v>83</v>
      </c>
      <c r="J23" s="6">
        <v>9.6799999999999997E-2</v>
      </c>
      <c r="K23" s="15" t="s">
        <v>84</v>
      </c>
      <c r="L23" s="16"/>
      <c r="M23" s="17">
        <v>0.62709999999999999</v>
      </c>
      <c r="N23" s="18"/>
      <c r="O23" s="15" t="s">
        <v>85</v>
      </c>
      <c r="P23" s="16"/>
      <c r="Q23" s="6">
        <v>0.25969999999999999</v>
      </c>
      <c r="R23" s="5" t="s">
        <v>86</v>
      </c>
    </row>
    <row r="24" spans="1:20" x14ac:dyDescent="0.3">
      <c r="A24" s="10" t="s">
        <v>87</v>
      </c>
      <c r="B24" s="11"/>
      <c r="C24" s="11"/>
      <c r="D24" s="11"/>
      <c r="E24" s="12"/>
      <c r="F24" s="5" t="s">
        <v>88</v>
      </c>
      <c r="G24" s="17">
        <v>2.9000000000000001E-2</v>
      </c>
      <c r="H24" s="18"/>
      <c r="I24" s="5" t="s">
        <v>89</v>
      </c>
      <c r="J24" s="6">
        <v>0.12559999999999999</v>
      </c>
      <c r="K24" s="15" t="s">
        <v>90</v>
      </c>
      <c r="L24" s="16"/>
      <c r="M24" s="17">
        <v>0.70320000000000005</v>
      </c>
      <c r="N24" s="18"/>
      <c r="O24" s="15" t="s">
        <v>91</v>
      </c>
      <c r="P24" s="16"/>
      <c r="Q24" s="6">
        <v>0.14219999999999999</v>
      </c>
      <c r="R24" s="5" t="s">
        <v>92</v>
      </c>
      <c r="S24">
        <f>R24+R23+R22+R21+R20+R19</f>
        <v>59562</v>
      </c>
    </row>
    <row r="25" spans="1:20" x14ac:dyDescent="0.3">
      <c r="A25" s="19" t="s">
        <v>93</v>
      </c>
      <c r="B25" s="20"/>
      <c r="C25" s="20"/>
      <c r="D25" s="20"/>
      <c r="E25" s="21"/>
      <c r="F25" s="19" t="s">
        <v>9</v>
      </c>
      <c r="G25" s="20"/>
      <c r="H25" s="21"/>
      <c r="I25" s="19" t="s">
        <v>10</v>
      </c>
      <c r="J25" s="21"/>
      <c r="K25" s="19" t="s">
        <v>11</v>
      </c>
      <c r="L25" s="20"/>
      <c r="M25" s="20"/>
      <c r="N25" s="21"/>
      <c r="O25" s="19" t="s">
        <v>12</v>
      </c>
      <c r="P25" s="20"/>
      <c r="Q25" s="21"/>
      <c r="R25" s="25" t="s">
        <v>13</v>
      </c>
    </row>
    <row r="26" spans="1:20" x14ac:dyDescent="0.3">
      <c r="A26" s="22"/>
      <c r="B26" s="23"/>
      <c r="C26" s="23"/>
      <c r="D26" s="23"/>
      <c r="E26" s="24"/>
      <c r="F26" s="22"/>
      <c r="G26" s="23"/>
      <c r="H26" s="24"/>
      <c r="I26" s="22"/>
      <c r="J26" s="24"/>
      <c r="K26" s="22"/>
      <c r="L26" s="23"/>
      <c r="M26" s="23"/>
      <c r="N26" s="24"/>
      <c r="O26" s="22"/>
      <c r="P26" s="23"/>
      <c r="Q26" s="24"/>
      <c r="R26" s="26"/>
    </row>
    <row r="27" spans="1:20" x14ac:dyDescent="0.3">
      <c r="A27" s="27"/>
      <c r="B27" s="28"/>
      <c r="C27" s="28"/>
      <c r="D27" s="28"/>
      <c r="E27" s="29"/>
      <c r="F27" s="4" t="s">
        <v>14</v>
      </c>
      <c r="G27" s="30" t="s">
        <v>15</v>
      </c>
      <c r="H27" s="31"/>
      <c r="I27" s="4" t="s">
        <v>14</v>
      </c>
      <c r="J27" s="4" t="s">
        <v>15</v>
      </c>
      <c r="K27" s="30" t="s">
        <v>14</v>
      </c>
      <c r="L27" s="31"/>
      <c r="M27" s="30" t="s">
        <v>15</v>
      </c>
      <c r="N27" s="31"/>
      <c r="O27" s="30" t="s">
        <v>14</v>
      </c>
      <c r="P27" s="31"/>
      <c r="Q27" s="4" t="s">
        <v>15</v>
      </c>
      <c r="R27" s="3"/>
    </row>
    <row r="28" spans="1:20" x14ac:dyDescent="0.3">
      <c r="A28" s="10" t="s">
        <v>94</v>
      </c>
      <c r="B28" s="11"/>
      <c r="C28" s="11"/>
      <c r="D28" s="11"/>
      <c r="E28" s="12"/>
      <c r="F28" s="5" t="s">
        <v>95</v>
      </c>
      <c r="G28" s="17">
        <v>2.4899999999999999E-2</v>
      </c>
      <c r="H28" s="18"/>
      <c r="I28" s="5" t="s">
        <v>96</v>
      </c>
      <c r="J28" s="6">
        <v>0.1129</v>
      </c>
      <c r="K28" s="15" t="s">
        <v>97</v>
      </c>
      <c r="L28" s="16"/>
      <c r="M28" s="17">
        <v>0.67559999999999998</v>
      </c>
      <c r="N28" s="18"/>
      <c r="O28" s="15" t="s">
        <v>98</v>
      </c>
      <c r="P28" s="16"/>
      <c r="Q28" s="6">
        <v>0.18659999999999999</v>
      </c>
      <c r="R28" s="5" t="s">
        <v>99</v>
      </c>
    </row>
    <row r="29" spans="1:20" x14ac:dyDescent="0.3">
      <c r="A29" s="10" t="s">
        <v>100</v>
      </c>
      <c r="B29" s="11"/>
      <c r="C29" s="11"/>
      <c r="D29" s="11"/>
      <c r="E29" s="12"/>
      <c r="F29" s="5" t="s">
        <v>101</v>
      </c>
      <c r="G29" s="17">
        <v>1.6500000000000001E-2</v>
      </c>
      <c r="H29" s="18"/>
      <c r="I29" s="5" t="s">
        <v>102</v>
      </c>
      <c r="J29" s="6">
        <v>7.1800000000000003E-2</v>
      </c>
      <c r="K29" s="15" t="s">
        <v>103</v>
      </c>
      <c r="L29" s="16"/>
      <c r="M29" s="17">
        <v>0.45119999999999999</v>
      </c>
      <c r="N29" s="18"/>
      <c r="O29" s="15" t="s">
        <v>104</v>
      </c>
      <c r="P29" s="16"/>
      <c r="Q29" s="6">
        <v>0.46050000000000002</v>
      </c>
      <c r="R29" s="5" t="s">
        <v>105</v>
      </c>
    </row>
    <row r="30" spans="1:20" x14ac:dyDescent="0.3">
      <c r="A30" s="10" t="s">
        <v>106</v>
      </c>
      <c r="B30" s="11"/>
      <c r="C30" s="11"/>
      <c r="D30" s="11"/>
      <c r="E30" s="12"/>
      <c r="F30" s="7"/>
      <c r="G30" s="13" t="s">
        <v>0</v>
      </c>
      <c r="H30" s="14"/>
      <c r="I30" s="7"/>
      <c r="J30" s="7"/>
      <c r="K30" s="15" t="s">
        <v>17</v>
      </c>
      <c r="L30" s="16"/>
      <c r="M30" s="17">
        <v>1</v>
      </c>
      <c r="N30" s="18"/>
      <c r="O30" s="13" t="s">
        <v>0</v>
      </c>
      <c r="P30" s="14"/>
      <c r="Q30" s="7"/>
      <c r="R30" s="5" t="s">
        <v>17</v>
      </c>
      <c r="S30">
        <f>R30+R29+R28</f>
        <v>59562</v>
      </c>
      <c r="T30" s="9" t="s">
        <v>7</v>
      </c>
    </row>
    <row r="31" spans="1:20" x14ac:dyDescent="0.3">
      <c r="S31">
        <v>59577</v>
      </c>
      <c r="T31" s="9" t="s">
        <v>125</v>
      </c>
    </row>
    <row r="32" spans="1:20" x14ac:dyDescent="0.3">
      <c r="D32" s="9" t="s">
        <v>7</v>
      </c>
      <c r="F32">
        <f>F15+F14+F13+F12+F11+F10+F9</f>
        <v>1413</v>
      </c>
      <c r="I32">
        <f>I15+I14+I13+I12+I11+I10+I9</f>
        <v>6381</v>
      </c>
      <c r="S32">
        <f>F32+I32</f>
        <v>7794</v>
      </c>
      <c r="T32" s="8">
        <f>S32/S30</f>
        <v>0.13085524327591416</v>
      </c>
    </row>
    <row r="33" spans="2:21" x14ac:dyDescent="0.3">
      <c r="D33" s="9" t="s">
        <v>125</v>
      </c>
      <c r="F33">
        <v>1414</v>
      </c>
      <c r="I33">
        <v>6395</v>
      </c>
      <c r="S33">
        <f>F33+I33</f>
        <v>7809</v>
      </c>
      <c r="T33" s="8">
        <f>S33/S31</f>
        <v>0.13107407220907397</v>
      </c>
      <c r="U33" s="9" t="s">
        <v>130</v>
      </c>
    </row>
    <row r="34" spans="2:21" x14ac:dyDescent="0.3">
      <c r="B34" s="9" t="s">
        <v>129</v>
      </c>
      <c r="D34" s="9" t="s">
        <v>126</v>
      </c>
      <c r="S34">
        <v>5915</v>
      </c>
      <c r="T34" s="8">
        <f>S34/S33</f>
        <v>0.75745934178511976</v>
      </c>
      <c r="U34" s="9" t="s">
        <v>131</v>
      </c>
    </row>
    <row r="35" spans="2:21" x14ac:dyDescent="0.3">
      <c r="B35" s="9" t="s">
        <v>128</v>
      </c>
      <c r="D35" s="9" t="s">
        <v>127</v>
      </c>
      <c r="S35">
        <v>913</v>
      </c>
      <c r="T35" s="8">
        <f>S35/S33</f>
        <v>0.11691637853758484</v>
      </c>
    </row>
  </sheetData>
  <mergeCells count="121"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30:E30"/>
    <mergeCell ref="G30:H30"/>
    <mergeCell ref="K30:L30"/>
    <mergeCell ref="M30:N30"/>
    <mergeCell ref="O30:P30"/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showGridLines="0" topLeftCell="A2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19" ht="15.6" x14ac:dyDescent="0.3">
      <c r="A2" s="32" t="s">
        <v>0</v>
      </c>
      <c r="B2" s="32"/>
      <c r="C2" s="32"/>
      <c r="D2" s="33" t="s">
        <v>1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2" t="s">
        <v>0</v>
      </c>
      <c r="P2" s="32"/>
      <c r="Q2" s="32"/>
      <c r="R2" s="32"/>
    </row>
    <row r="3" spans="1:19" x14ac:dyDescent="0.3">
      <c r="A3" s="1" t="s">
        <v>2</v>
      </c>
      <c r="B3" s="34" t="s">
        <v>3</v>
      </c>
      <c r="C3" s="34"/>
      <c r="D3" s="34"/>
      <c r="E3" s="34"/>
      <c r="F3" s="34"/>
      <c r="G3" s="34"/>
      <c r="H3" s="34"/>
      <c r="I3" s="34"/>
      <c r="J3" s="34"/>
    </row>
    <row r="4" spans="1:19" x14ac:dyDescent="0.3">
      <c r="A4" s="35" t="s">
        <v>4</v>
      </c>
      <c r="B4" s="35"/>
      <c r="C4" s="34" t="s">
        <v>5</v>
      </c>
      <c r="D4" s="34"/>
      <c r="E4" s="34"/>
      <c r="F4" s="34"/>
    </row>
    <row r="5" spans="1:19" x14ac:dyDescent="0.3">
      <c r="A5" s="35"/>
      <c r="B5" s="35"/>
      <c r="C5" s="34"/>
      <c r="D5" s="34"/>
      <c r="E5" s="34"/>
      <c r="F5" s="34"/>
    </row>
    <row r="6" spans="1:19" x14ac:dyDescent="0.3">
      <c r="A6" s="35" t="s">
        <v>6</v>
      </c>
      <c r="B6" s="35"/>
      <c r="C6" s="36" t="s">
        <v>107</v>
      </c>
      <c r="D6" s="36"/>
      <c r="E6" s="36"/>
      <c r="F6" s="36"/>
      <c r="G6" s="36"/>
      <c r="H6" s="36"/>
      <c r="I6" s="36"/>
      <c r="J6" s="36"/>
      <c r="K6" s="36"/>
      <c r="L6" s="36"/>
    </row>
    <row r="7" spans="1:19" x14ac:dyDescent="0.3">
      <c r="A7" s="19" t="s">
        <v>8</v>
      </c>
      <c r="B7" s="20"/>
      <c r="C7" s="20"/>
      <c r="D7" s="21"/>
      <c r="E7" s="19" t="s">
        <v>9</v>
      </c>
      <c r="F7" s="20"/>
      <c r="G7" s="21"/>
      <c r="H7" s="19" t="s">
        <v>10</v>
      </c>
      <c r="I7" s="21"/>
      <c r="J7" s="19" t="s">
        <v>11</v>
      </c>
      <c r="K7" s="20"/>
      <c r="L7" s="20"/>
      <c r="M7" s="21"/>
      <c r="N7" s="19" t="s">
        <v>12</v>
      </c>
      <c r="O7" s="20"/>
      <c r="P7" s="21"/>
      <c r="Q7" s="25" t="s">
        <v>13</v>
      </c>
    </row>
    <row r="8" spans="1:19" x14ac:dyDescent="0.3">
      <c r="A8" s="22"/>
      <c r="B8" s="23"/>
      <c r="C8" s="23"/>
      <c r="D8" s="24"/>
      <c r="E8" s="22"/>
      <c r="F8" s="23"/>
      <c r="G8" s="24"/>
      <c r="H8" s="22"/>
      <c r="I8" s="24"/>
      <c r="J8" s="22"/>
      <c r="K8" s="23"/>
      <c r="L8" s="23"/>
      <c r="M8" s="24"/>
      <c r="N8" s="22"/>
      <c r="O8" s="23"/>
      <c r="P8" s="24"/>
      <c r="Q8" s="26"/>
    </row>
    <row r="9" spans="1:19" x14ac:dyDescent="0.3">
      <c r="A9" s="27"/>
      <c r="B9" s="28"/>
      <c r="C9" s="28"/>
      <c r="D9" s="29"/>
      <c r="E9" s="4" t="s">
        <v>14</v>
      </c>
      <c r="F9" s="30" t="s">
        <v>15</v>
      </c>
      <c r="G9" s="31"/>
      <c r="H9" s="4" t="s">
        <v>14</v>
      </c>
      <c r="I9" s="4" t="s">
        <v>15</v>
      </c>
      <c r="J9" s="30" t="s">
        <v>14</v>
      </c>
      <c r="K9" s="31"/>
      <c r="L9" s="30" t="s">
        <v>15</v>
      </c>
      <c r="M9" s="31"/>
      <c r="N9" s="30" t="s">
        <v>14</v>
      </c>
      <c r="O9" s="31"/>
      <c r="P9" s="4" t="s">
        <v>15</v>
      </c>
      <c r="Q9" s="3"/>
    </row>
    <row r="10" spans="1:19" x14ac:dyDescent="0.3">
      <c r="A10" s="10" t="s">
        <v>50</v>
      </c>
      <c r="B10" s="11"/>
      <c r="C10" s="11"/>
      <c r="D10" s="12"/>
      <c r="E10" s="7"/>
      <c r="F10" s="13" t="s">
        <v>0</v>
      </c>
      <c r="G10" s="14"/>
      <c r="H10" s="7"/>
      <c r="I10" s="7"/>
      <c r="J10" s="15" t="s">
        <v>17</v>
      </c>
      <c r="K10" s="16"/>
      <c r="L10" s="17">
        <v>1</v>
      </c>
      <c r="M10" s="18"/>
      <c r="N10" s="13" t="s">
        <v>0</v>
      </c>
      <c r="O10" s="14"/>
      <c r="P10" s="7"/>
      <c r="Q10" s="5" t="s">
        <v>17</v>
      </c>
    </row>
    <row r="11" spans="1:19" x14ac:dyDescent="0.3">
      <c r="A11" s="10" t="s">
        <v>34</v>
      </c>
      <c r="B11" s="11"/>
      <c r="C11" s="11"/>
      <c r="D11" s="12"/>
      <c r="E11" s="7"/>
      <c r="F11" s="13" t="s">
        <v>0</v>
      </c>
      <c r="G11" s="14"/>
      <c r="H11" s="7"/>
      <c r="I11" s="7"/>
      <c r="J11" s="15" t="s">
        <v>17</v>
      </c>
      <c r="K11" s="16"/>
      <c r="L11" s="17">
        <v>1</v>
      </c>
      <c r="M11" s="18"/>
      <c r="N11" s="13" t="s">
        <v>0</v>
      </c>
      <c r="O11" s="14"/>
      <c r="P11" s="7"/>
      <c r="Q11" s="5" t="s">
        <v>17</v>
      </c>
    </row>
    <row r="12" spans="1:19" x14ac:dyDescent="0.3">
      <c r="A12" s="10" t="s">
        <v>28</v>
      </c>
      <c r="B12" s="11"/>
      <c r="C12" s="11"/>
      <c r="D12" s="12"/>
      <c r="E12" s="5" t="s">
        <v>17</v>
      </c>
      <c r="F12" s="17">
        <v>9.7999999999999997E-3</v>
      </c>
      <c r="G12" s="18"/>
      <c r="H12" s="5" t="s">
        <v>108</v>
      </c>
      <c r="I12" s="6">
        <v>0.1176</v>
      </c>
      <c r="J12" s="15" t="s">
        <v>109</v>
      </c>
      <c r="K12" s="16"/>
      <c r="L12" s="17">
        <v>0.81369999999999998</v>
      </c>
      <c r="M12" s="18"/>
      <c r="N12" s="15" t="s">
        <v>110</v>
      </c>
      <c r="O12" s="16"/>
      <c r="P12" s="6">
        <v>5.8799999999999998E-2</v>
      </c>
      <c r="Q12" s="5" t="s">
        <v>111</v>
      </c>
    </row>
    <row r="13" spans="1:19" x14ac:dyDescent="0.3">
      <c r="A13" s="10" t="s">
        <v>22</v>
      </c>
      <c r="B13" s="11"/>
      <c r="C13" s="11"/>
      <c r="D13" s="12"/>
      <c r="E13" s="7"/>
      <c r="F13" s="13" t="s">
        <v>0</v>
      </c>
      <c r="G13" s="14"/>
      <c r="H13" s="7"/>
      <c r="I13" s="7"/>
      <c r="J13" s="15" t="s">
        <v>112</v>
      </c>
      <c r="K13" s="16"/>
      <c r="L13" s="17">
        <v>1</v>
      </c>
      <c r="M13" s="18"/>
      <c r="N13" s="13" t="s">
        <v>0</v>
      </c>
      <c r="O13" s="14"/>
      <c r="P13" s="7"/>
      <c r="Q13" s="5" t="s">
        <v>112</v>
      </c>
    </row>
    <row r="14" spans="1:19" x14ac:dyDescent="0.3">
      <c r="A14" s="10" t="s">
        <v>44</v>
      </c>
      <c r="B14" s="11"/>
      <c r="C14" s="11"/>
      <c r="D14" s="12"/>
      <c r="E14" s="7"/>
      <c r="F14" s="13" t="s">
        <v>0</v>
      </c>
      <c r="G14" s="14"/>
      <c r="H14" s="5" t="s">
        <v>113</v>
      </c>
      <c r="I14" s="6">
        <v>0.04</v>
      </c>
      <c r="J14" s="15" t="s">
        <v>112</v>
      </c>
      <c r="K14" s="16"/>
      <c r="L14" s="17">
        <v>0.22</v>
      </c>
      <c r="M14" s="18"/>
      <c r="N14" s="15" t="s">
        <v>21</v>
      </c>
      <c r="O14" s="16"/>
      <c r="P14" s="6">
        <v>0.74</v>
      </c>
      <c r="Q14" s="5" t="s">
        <v>114</v>
      </c>
    </row>
    <row r="15" spans="1:19" x14ac:dyDescent="0.3">
      <c r="A15" s="37" t="s">
        <v>56</v>
      </c>
      <c r="B15" s="38"/>
      <c r="C15" s="38"/>
      <c r="D15" s="39"/>
      <c r="E15" s="37" t="s">
        <v>9</v>
      </c>
      <c r="F15" s="38"/>
      <c r="G15" s="39"/>
      <c r="H15" s="37" t="s">
        <v>10</v>
      </c>
      <c r="I15" s="39"/>
      <c r="J15" s="37" t="s">
        <v>11</v>
      </c>
      <c r="K15" s="38"/>
      <c r="L15" s="38"/>
      <c r="M15" s="39"/>
      <c r="N15" s="37" t="s">
        <v>12</v>
      </c>
      <c r="O15" s="38"/>
      <c r="P15" s="39"/>
      <c r="Q15" s="2" t="s">
        <v>13</v>
      </c>
    </row>
    <row r="16" spans="1:19" x14ac:dyDescent="0.3">
      <c r="A16" s="27"/>
      <c r="B16" s="28"/>
      <c r="C16" s="28"/>
      <c r="D16" s="29"/>
      <c r="E16" s="4" t="s">
        <v>14</v>
      </c>
      <c r="F16" s="30" t="s">
        <v>15</v>
      </c>
      <c r="G16" s="31"/>
      <c r="H16" s="4" t="s">
        <v>14</v>
      </c>
      <c r="I16" s="4" t="s">
        <v>15</v>
      </c>
      <c r="J16" s="30" t="s">
        <v>14</v>
      </c>
      <c r="K16" s="31"/>
      <c r="L16" s="30" t="s">
        <v>15</v>
      </c>
      <c r="M16" s="31"/>
      <c r="N16" s="30" t="s">
        <v>14</v>
      </c>
      <c r="O16" s="31"/>
      <c r="P16" s="4" t="s">
        <v>15</v>
      </c>
      <c r="Q16" s="3"/>
    </row>
    <row r="17" spans="1:17" x14ac:dyDescent="0.3">
      <c r="A17" s="10" t="s">
        <v>87</v>
      </c>
      <c r="B17" s="11"/>
      <c r="C17" s="11"/>
      <c r="D17" s="12"/>
      <c r="E17" s="7"/>
      <c r="F17" s="13" t="s">
        <v>0</v>
      </c>
      <c r="G17" s="14"/>
      <c r="H17" s="5" t="s">
        <v>110</v>
      </c>
      <c r="I17" s="6">
        <v>8.2199999999999995E-2</v>
      </c>
      <c r="J17" s="15" t="s">
        <v>114</v>
      </c>
      <c r="K17" s="16"/>
      <c r="L17" s="17">
        <v>0.68489999999999995</v>
      </c>
      <c r="M17" s="18"/>
      <c r="N17" s="15" t="s">
        <v>115</v>
      </c>
      <c r="O17" s="16"/>
      <c r="P17" s="6">
        <v>0.2329</v>
      </c>
      <c r="Q17" s="5" t="s">
        <v>116</v>
      </c>
    </row>
    <row r="18" spans="1:17" x14ac:dyDescent="0.3">
      <c r="A18" s="10" t="s">
        <v>57</v>
      </c>
      <c r="B18" s="11"/>
      <c r="C18" s="11"/>
      <c r="D18" s="12"/>
      <c r="E18" s="5" t="s">
        <v>17</v>
      </c>
      <c r="F18" s="17">
        <v>6.25E-2</v>
      </c>
      <c r="G18" s="18"/>
      <c r="H18" s="5" t="s">
        <v>17</v>
      </c>
      <c r="I18" s="6">
        <v>6.25E-2</v>
      </c>
      <c r="J18" s="15" t="s">
        <v>117</v>
      </c>
      <c r="K18" s="16"/>
      <c r="L18" s="17">
        <v>0.4375</v>
      </c>
      <c r="M18" s="18"/>
      <c r="N18" s="15" t="s">
        <v>117</v>
      </c>
      <c r="O18" s="16"/>
      <c r="P18" s="6">
        <v>0.4375</v>
      </c>
      <c r="Q18" s="5" t="s">
        <v>118</v>
      </c>
    </row>
    <row r="19" spans="1:17" x14ac:dyDescent="0.3">
      <c r="A19" s="10" t="s">
        <v>75</v>
      </c>
      <c r="B19" s="11"/>
      <c r="C19" s="11"/>
      <c r="D19" s="12"/>
      <c r="E19" s="7"/>
      <c r="F19" s="13" t="s">
        <v>0</v>
      </c>
      <c r="G19" s="14"/>
      <c r="H19" s="5" t="s">
        <v>113</v>
      </c>
      <c r="I19" s="6">
        <v>6.0600000000000001E-2</v>
      </c>
      <c r="J19" s="15" t="s">
        <v>119</v>
      </c>
      <c r="K19" s="16"/>
      <c r="L19" s="17">
        <v>0.78790000000000004</v>
      </c>
      <c r="M19" s="18"/>
      <c r="N19" s="15" t="s">
        <v>120</v>
      </c>
      <c r="O19" s="16"/>
      <c r="P19" s="6">
        <v>0.1515</v>
      </c>
      <c r="Q19" s="5" t="s">
        <v>70</v>
      </c>
    </row>
    <row r="20" spans="1:17" x14ac:dyDescent="0.3">
      <c r="A20" s="10" t="s">
        <v>63</v>
      </c>
      <c r="B20" s="11"/>
      <c r="C20" s="11"/>
      <c r="D20" s="12"/>
      <c r="E20" s="7"/>
      <c r="F20" s="13" t="s">
        <v>0</v>
      </c>
      <c r="G20" s="14"/>
      <c r="H20" s="5" t="s">
        <v>17</v>
      </c>
      <c r="I20" s="6">
        <v>4.3499999999999997E-2</v>
      </c>
      <c r="J20" s="15" t="s">
        <v>42</v>
      </c>
      <c r="K20" s="16"/>
      <c r="L20" s="17">
        <v>0.43480000000000002</v>
      </c>
      <c r="M20" s="18"/>
      <c r="N20" s="15" t="s">
        <v>108</v>
      </c>
      <c r="O20" s="16"/>
      <c r="P20" s="6">
        <v>0.52170000000000005</v>
      </c>
      <c r="Q20" s="5" t="s">
        <v>121</v>
      </c>
    </row>
    <row r="21" spans="1:17" x14ac:dyDescent="0.3">
      <c r="A21" s="10" t="s">
        <v>69</v>
      </c>
      <c r="B21" s="11"/>
      <c r="C21" s="11"/>
      <c r="D21" s="12"/>
      <c r="E21" s="7"/>
      <c r="F21" s="13" t="s">
        <v>0</v>
      </c>
      <c r="G21" s="14"/>
      <c r="H21" s="5" t="s">
        <v>17</v>
      </c>
      <c r="I21" s="6">
        <v>0.1</v>
      </c>
      <c r="J21" s="15" t="s">
        <v>40</v>
      </c>
      <c r="K21" s="16"/>
      <c r="L21" s="17">
        <v>0.9</v>
      </c>
      <c r="M21" s="18"/>
      <c r="N21" s="13" t="s">
        <v>0</v>
      </c>
      <c r="O21" s="14"/>
      <c r="P21" s="7"/>
      <c r="Q21" s="5" t="s">
        <v>42</v>
      </c>
    </row>
    <row r="22" spans="1:17" x14ac:dyDescent="0.3">
      <c r="A22" s="10" t="s">
        <v>81</v>
      </c>
      <c r="B22" s="11"/>
      <c r="C22" s="11"/>
      <c r="D22" s="12"/>
      <c r="E22" s="7"/>
      <c r="F22" s="13" t="s">
        <v>0</v>
      </c>
      <c r="G22" s="14"/>
      <c r="H22" s="5" t="s">
        <v>18</v>
      </c>
      <c r="I22" s="6">
        <v>0.3</v>
      </c>
      <c r="J22" s="15" t="s">
        <v>120</v>
      </c>
      <c r="K22" s="16"/>
      <c r="L22" s="17">
        <v>0.5</v>
      </c>
      <c r="M22" s="18"/>
      <c r="N22" s="15" t="s">
        <v>113</v>
      </c>
      <c r="O22" s="16"/>
      <c r="P22" s="6">
        <v>0.2</v>
      </c>
      <c r="Q22" s="5" t="s">
        <v>42</v>
      </c>
    </row>
    <row r="23" spans="1:17" x14ac:dyDescent="0.3">
      <c r="A23" s="19" t="s">
        <v>93</v>
      </c>
      <c r="B23" s="20"/>
      <c r="C23" s="20"/>
      <c r="D23" s="21"/>
      <c r="E23" s="19" t="s">
        <v>9</v>
      </c>
      <c r="F23" s="20"/>
      <c r="G23" s="21"/>
      <c r="H23" s="19" t="s">
        <v>10</v>
      </c>
      <c r="I23" s="21"/>
      <c r="J23" s="19" t="s">
        <v>11</v>
      </c>
      <c r="K23" s="20"/>
      <c r="L23" s="20"/>
      <c r="M23" s="21"/>
      <c r="N23" s="19" t="s">
        <v>12</v>
      </c>
      <c r="O23" s="20"/>
      <c r="P23" s="21"/>
      <c r="Q23" s="25" t="s">
        <v>13</v>
      </c>
    </row>
    <row r="24" spans="1:17" x14ac:dyDescent="0.3">
      <c r="A24" s="22"/>
      <c r="B24" s="23"/>
      <c r="C24" s="23"/>
      <c r="D24" s="24"/>
      <c r="E24" s="22"/>
      <c r="F24" s="23"/>
      <c r="G24" s="24"/>
      <c r="H24" s="22"/>
      <c r="I24" s="24"/>
      <c r="J24" s="22"/>
      <c r="K24" s="23"/>
      <c r="L24" s="23"/>
      <c r="M24" s="24"/>
      <c r="N24" s="22"/>
      <c r="O24" s="23"/>
      <c r="P24" s="24"/>
      <c r="Q24" s="26"/>
    </row>
    <row r="25" spans="1:17" x14ac:dyDescent="0.3">
      <c r="A25" s="27"/>
      <c r="B25" s="28"/>
      <c r="C25" s="28"/>
      <c r="D25" s="29"/>
      <c r="E25" s="4" t="s">
        <v>14</v>
      </c>
      <c r="F25" s="30" t="s">
        <v>15</v>
      </c>
      <c r="G25" s="31"/>
      <c r="H25" s="4" t="s">
        <v>14</v>
      </c>
      <c r="I25" s="4" t="s">
        <v>15</v>
      </c>
      <c r="J25" s="30" t="s">
        <v>14</v>
      </c>
      <c r="K25" s="31"/>
      <c r="L25" s="30" t="s">
        <v>15</v>
      </c>
      <c r="M25" s="31"/>
      <c r="N25" s="30" t="s">
        <v>14</v>
      </c>
      <c r="O25" s="31"/>
      <c r="P25" s="4" t="s">
        <v>15</v>
      </c>
      <c r="Q25" s="3"/>
    </row>
    <row r="26" spans="1:17" x14ac:dyDescent="0.3">
      <c r="A26" s="10" t="s">
        <v>100</v>
      </c>
      <c r="B26" s="11"/>
      <c r="C26" s="11"/>
      <c r="D26" s="12"/>
      <c r="E26" s="7"/>
      <c r="F26" s="13" t="s">
        <v>0</v>
      </c>
      <c r="G26" s="14"/>
      <c r="H26" s="5" t="s">
        <v>17</v>
      </c>
      <c r="I26" s="6">
        <v>5.5599999999999997E-2</v>
      </c>
      <c r="J26" s="15" t="s">
        <v>117</v>
      </c>
      <c r="K26" s="16"/>
      <c r="L26" s="17">
        <v>0.38890000000000002</v>
      </c>
      <c r="M26" s="18"/>
      <c r="N26" s="15" t="s">
        <v>42</v>
      </c>
      <c r="O26" s="16"/>
      <c r="P26" s="6">
        <v>0.55559999999999998</v>
      </c>
      <c r="Q26" s="5" t="s">
        <v>45</v>
      </c>
    </row>
    <row r="27" spans="1:17" x14ac:dyDescent="0.3">
      <c r="A27" s="10" t="s">
        <v>94</v>
      </c>
      <c r="B27" s="11"/>
      <c r="C27" s="11"/>
      <c r="D27" s="12"/>
      <c r="E27" s="5" t="s">
        <v>17</v>
      </c>
      <c r="F27" s="17">
        <v>6.7999999999999996E-3</v>
      </c>
      <c r="G27" s="18"/>
      <c r="H27" s="5" t="s">
        <v>122</v>
      </c>
      <c r="I27" s="6">
        <v>8.8400000000000006E-2</v>
      </c>
      <c r="J27" s="15" t="s">
        <v>123</v>
      </c>
      <c r="K27" s="16"/>
      <c r="L27" s="17">
        <v>0.68030000000000002</v>
      </c>
      <c r="M27" s="18"/>
      <c r="N27" s="15" t="s">
        <v>70</v>
      </c>
      <c r="O27" s="16"/>
      <c r="P27" s="6">
        <v>0.22450000000000001</v>
      </c>
      <c r="Q27" s="5" t="s">
        <v>124</v>
      </c>
    </row>
  </sheetData>
  <mergeCells count="106">
    <mergeCell ref="A1:S1"/>
    <mergeCell ref="A2:C2"/>
    <mergeCell ref="D2:N2"/>
    <mergeCell ref="O2:R2"/>
    <mergeCell ref="B3:J3"/>
    <mergeCell ref="A4:B5"/>
    <mergeCell ref="C4:F5"/>
    <mergeCell ref="A6:B6"/>
    <mergeCell ref="C6:L6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4:D14"/>
    <mergeCell ref="F14:G14"/>
    <mergeCell ref="J14:K14"/>
    <mergeCell ref="L14:M14"/>
    <mergeCell ref="N14:O14"/>
    <mergeCell ref="A15:D15"/>
    <mergeCell ref="E15:G15"/>
    <mergeCell ref="H15:I15"/>
    <mergeCell ref="J15:M15"/>
    <mergeCell ref="N15:P15"/>
    <mergeCell ref="A16:D16"/>
    <mergeCell ref="F16:G16"/>
    <mergeCell ref="J16:K16"/>
    <mergeCell ref="L16:M16"/>
    <mergeCell ref="N16:O16"/>
    <mergeCell ref="A17:D17"/>
    <mergeCell ref="F17:G17"/>
    <mergeCell ref="J17:K17"/>
    <mergeCell ref="L17:M17"/>
    <mergeCell ref="N17:O17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22:D22"/>
    <mergeCell ref="F22:G22"/>
    <mergeCell ref="J22:K22"/>
    <mergeCell ref="L22:M22"/>
    <mergeCell ref="N22:O22"/>
    <mergeCell ref="A23:D24"/>
    <mergeCell ref="E23:G24"/>
    <mergeCell ref="H23:I24"/>
    <mergeCell ref="J23:M24"/>
    <mergeCell ref="N23:P24"/>
    <mergeCell ref="A27:D27"/>
    <mergeCell ref="F27:G27"/>
    <mergeCell ref="J27:K27"/>
    <mergeCell ref="L27:M27"/>
    <mergeCell ref="N27:O27"/>
    <mergeCell ref="Q23:Q24"/>
    <mergeCell ref="A25:D25"/>
    <mergeCell ref="F25:G25"/>
    <mergeCell ref="J25:K25"/>
    <mergeCell ref="L25:M25"/>
    <mergeCell ref="N25:O25"/>
    <mergeCell ref="A26:D26"/>
    <mergeCell ref="F26:G26"/>
    <mergeCell ref="J26:K26"/>
    <mergeCell ref="L26:M26"/>
    <mergeCell ref="N26:O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2016-08-16T11:46:05Z</dcterms:created>
  <dcterms:modified xsi:type="dcterms:W3CDTF">2017-08-28T16:15:25Z</dcterms:modified>
</cp:coreProperties>
</file>