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4" i="1" l="1"/>
  <c r="T33" i="1"/>
  <c r="S34" i="1"/>
  <c r="S33" i="1"/>
  <c r="T32" i="1"/>
  <c r="S32" i="1"/>
  <c r="S31" i="1"/>
  <c r="I31" i="1"/>
  <c r="F31" i="1"/>
  <c r="S30" i="1"/>
  <c r="S24" i="1"/>
  <c r="S15" i="1"/>
</calcChain>
</file>

<file path=xl/sharedStrings.xml><?xml version="1.0" encoding="utf-8"?>
<sst xmlns="http://schemas.openxmlformats.org/spreadsheetml/2006/main" count="295" uniqueCount="156">
  <si>
    <t/>
  </si>
  <si>
    <t>Covered California Voter Registration Monthly Report</t>
  </si>
  <si>
    <t>Report Month:</t>
  </si>
  <si>
    <t>16-OCT-2016 to 15-NOV-2016</t>
  </si>
  <si>
    <t>Report Run Date/Time:</t>
  </si>
  <si>
    <t>11/16/2016 04:47:32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</si>
  <si>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</si>
  <si>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</si>
  <si>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</si>
  <si>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</si>
  <si>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</si>
  <si>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</si>
  <si>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</si>
  <si>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</si>
  <si>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</si>
  <si>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</si>
  <si>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</si>
  <si>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22</t>
  </si>
  <si>
    <t>75</t>
  </si>
  <si>
    <t>997</t>
  </si>
  <si>
    <t>351</t>
  </si>
  <si>
    <t>1445</t>
  </si>
  <si>
    <t>CEE/Navigator</t>
  </si>
  <si>
    <t>45</t>
  </si>
  <si>
    <t>651</t>
  </si>
  <si>
    <t>13966</t>
  </si>
  <si>
    <t>1098</t>
  </si>
  <si>
    <t>15760</t>
  </si>
  <si>
    <t>CEW</t>
  </si>
  <si>
    <t>3</t>
  </si>
  <si>
    <t>123</t>
  </si>
  <si>
    <t>2093</t>
  </si>
  <si>
    <t>470</t>
  </si>
  <si>
    <t>2689</t>
  </si>
  <si>
    <t>Individual</t>
  </si>
  <si>
    <t>2037</t>
  </si>
  <si>
    <t>7059</t>
  </si>
  <si>
    <t>83754</t>
  </si>
  <si>
    <t>20581</t>
  </si>
  <si>
    <t>113431</t>
  </si>
  <si>
    <t>PBE</t>
  </si>
  <si>
    <t>2</t>
  </si>
  <si>
    <t>26</t>
  </si>
  <si>
    <t>580</t>
  </si>
  <si>
    <t>79</t>
  </si>
  <si>
    <t>687</t>
  </si>
  <si>
    <t>SCR</t>
  </si>
  <si>
    <t>46</t>
  </si>
  <si>
    <t>675</t>
  </si>
  <si>
    <t>15641</t>
  </si>
  <si>
    <t>53178</t>
  </si>
  <si>
    <t>69540</t>
  </si>
  <si>
    <t>Agent</t>
  </si>
  <si>
    <t>52</t>
  </si>
  <si>
    <t>5685</t>
  </si>
  <si>
    <t>65200</t>
  </si>
  <si>
    <t>17611</t>
  </si>
  <si>
    <t>88548</t>
  </si>
  <si>
    <t>VOTER PREFERENCE RESPONSE BY ELIGIBILITY DETERMINATION</t>
  </si>
  <si>
    <t>Unsubsidized Covered California</t>
  </si>
  <si>
    <t>584</t>
  </si>
  <si>
    <t>3405</t>
  </si>
  <si>
    <t>47546</t>
  </si>
  <si>
    <t>25700</t>
  </si>
  <si>
    <t>77235</t>
  </si>
  <si>
    <t>Subsidized Covered California</t>
  </si>
  <si>
    <t>549</t>
  </si>
  <si>
    <t>4954</t>
  </si>
  <si>
    <t>71485</t>
  </si>
  <si>
    <t>43772</t>
  </si>
  <si>
    <t>120760</t>
  </si>
  <si>
    <t>Other</t>
  </si>
  <si>
    <t>41</t>
  </si>
  <si>
    <t>180</t>
  </si>
  <si>
    <t>1698</t>
  </si>
  <si>
    <t>645</t>
  </si>
  <si>
    <t>2564</t>
  </si>
  <si>
    <t>Ineligible</t>
  </si>
  <si>
    <t>127</t>
  </si>
  <si>
    <t>889</t>
  </si>
  <si>
    <t>10838</t>
  </si>
  <si>
    <t>3935</t>
  </si>
  <si>
    <t>15789</t>
  </si>
  <si>
    <t>Mixed Household</t>
  </si>
  <si>
    <t>263</t>
  </si>
  <si>
    <t>1869</t>
  </si>
  <si>
    <t>24648</t>
  </si>
  <si>
    <t>13129</t>
  </si>
  <si>
    <t>39909</t>
  </si>
  <si>
    <t>Magi Medi-Cal</t>
  </si>
  <si>
    <t>643</t>
  </si>
  <si>
    <t>2997</t>
  </si>
  <si>
    <t>26016</t>
  </si>
  <si>
    <t>6187</t>
  </si>
  <si>
    <t>35843</t>
  </si>
  <si>
    <t>VOTER PREFERENCE RESPONSE BY COVERED TRANSACTION</t>
  </si>
  <si>
    <t>Initiate New application</t>
  </si>
  <si>
    <t>1269</t>
  </si>
  <si>
    <t>6712</t>
  </si>
  <si>
    <t>68190</t>
  </si>
  <si>
    <t>21253</t>
  </si>
  <si>
    <t>97424</t>
  </si>
  <si>
    <t>Address Change</t>
  </si>
  <si>
    <t>105</t>
  </si>
  <si>
    <t>464</t>
  </si>
  <si>
    <t>4603</t>
  </si>
  <si>
    <t>4192</t>
  </si>
  <si>
    <t>9364</t>
  </si>
  <si>
    <t>Renewal</t>
  </si>
  <si>
    <t>833</t>
  </si>
  <si>
    <t>7118</t>
  </si>
  <si>
    <t>109438</t>
  </si>
  <si>
    <t>67923</t>
  </si>
  <si>
    <t>185312</t>
  </si>
  <si>
    <t>Spanish</t>
  </si>
  <si>
    <t>6</t>
  </si>
  <si>
    <t>11</t>
  </si>
  <si>
    <t>7</t>
  </si>
  <si>
    <t>4</t>
  </si>
  <si>
    <t>1</t>
  </si>
  <si>
    <t>5</t>
  </si>
  <si>
    <t>20</t>
  </si>
  <si>
    <t>271</t>
  </si>
  <si>
    <t>341</t>
  </si>
  <si>
    <t>43</t>
  </si>
  <si>
    <t>44</t>
  </si>
  <si>
    <t>571</t>
  </si>
  <si>
    <t>2040</t>
  </si>
  <si>
    <t>2622</t>
  </si>
  <si>
    <t>8</t>
  </si>
  <si>
    <t>131</t>
  </si>
  <si>
    <t>89</t>
  </si>
  <si>
    <t>230</t>
  </si>
  <si>
    <t>82</t>
  </si>
  <si>
    <t>100</t>
  </si>
  <si>
    <t>185</t>
  </si>
  <si>
    <t>336</t>
  </si>
  <si>
    <t>989</t>
  </si>
  <si>
    <t>1338</t>
  </si>
  <si>
    <t>183</t>
  </si>
  <si>
    <t>506</t>
  </si>
  <si>
    <t>697</t>
  </si>
  <si>
    <t>9</t>
  </si>
  <si>
    <t>17</t>
  </si>
  <si>
    <t>165</t>
  </si>
  <si>
    <t>398</t>
  </si>
  <si>
    <t>567</t>
  </si>
  <si>
    <t>53</t>
  </si>
  <si>
    <t>62</t>
  </si>
  <si>
    <t>18</t>
  </si>
  <si>
    <t>292</t>
  </si>
  <si>
    <t>604</t>
  </si>
  <si>
    <t>605</t>
  </si>
  <si>
    <t>1744</t>
  </si>
  <si>
    <t>2368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</si>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</sst>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7" fillId="0" borderId="0" xfId="0" applyFont="1"/>
    <xf numFmtId="9" fontId="0" fillId="0" borderId="0" xfId="0" applyNumberFormat="1"/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topLeftCell="A6" workbookViewId="0">
      <selection activeCell="T34" sqref="T34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30" t="s">
        <v>0</v>
      </c>
      <c r="B1" s="30"/>
      <c r="C1" s="30"/>
      <c r="D1" s="30"/>
      <c r="E1" s="31" t="s">
        <v>1</v>
      </c>
      <c r="F1" s="31"/>
      <c r="G1" s="31"/>
      <c r="H1" s="31"/>
      <c r="I1" s="31"/>
      <c r="J1" s="31"/>
      <c r="K1" s="31"/>
      <c r="L1" s="31"/>
      <c r="M1" s="31"/>
      <c r="N1" s="31"/>
      <c r="O1" s="31"/>
      <c r="P1" s="30" t="s">
        <v>0</v>
      </c>
      <c r="Q1" s="30"/>
      <c r="R1" s="30"/>
      <c r="S1" s="30"/>
    </row>
    <row r="2" spans="1:19" x14ac:dyDescent="0.3">
      <c r="A2" s="1" t="s">
        <v>2</v>
      </c>
      <c r="B2" s="32" t="s">
        <v>3</v>
      </c>
      <c r="C2" s="32"/>
      <c r="D2" s="32"/>
      <c r="E2" s="32"/>
      <c r="F2" s="32"/>
      <c r="G2" s="32"/>
      <c r="H2" s="32"/>
      <c r="I2" s="32"/>
      <c r="J2" s="32"/>
      <c r="K2" s="32"/>
    </row>
    <row r="3" spans="1:19" x14ac:dyDescent="0.3">
      <c r="A3" s="33" t="s">
        <v>4</v>
      </c>
      <c r="B3" s="33"/>
      <c r="C3" s="33"/>
      <c r="D3" s="32" t="s">
        <v>5</v>
      </c>
      <c r="E3" s="32"/>
      <c r="F3" s="32"/>
      <c r="G3" s="32"/>
    </row>
    <row r="4" spans="1:19" x14ac:dyDescent="0.3">
      <c r="A4" s="33"/>
      <c r="B4" s="33"/>
      <c r="C4" s="33"/>
      <c r="D4" s="32"/>
      <c r="E4" s="32"/>
      <c r="F4" s="32"/>
      <c r="G4" s="32"/>
    </row>
    <row r="5" spans="1:19" x14ac:dyDescent="0.3">
      <c r="A5" s="33" t="s">
        <v>6</v>
      </c>
      <c r="B5" s="33"/>
      <c r="C5" s="34" t="s">
        <v>7</v>
      </c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9" x14ac:dyDescent="0.3">
      <c r="A6" s="17" t="s">
        <v>8</v>
      </c>
      <c r="B6" s="18"/>
      <c r="C6" s="18"/>
      <c r="D6" s="18"/>
      <c r="E6" s="19"/>
      <c r="F6" s="17" t="s">
        <v>9</v>
      </c>
      <c r="G6" s="18"/>
      <c r="H6" s="19"/>
      <c r="I6" s="17" t="s">
        <v>10</v>
      </c>
      <c r="J6" s="19"/>
      <c r="K6" s="17" t="s">
        <v>11</v>
      </c>
      <c r="L6" s="18"/>
      <c r="M6" s="18"/>
      <c r="N6" s="19"/>
      <c r="O6" s="17" t="s">
        <v>12</v>
      </c>
      <c r="P6" s="18"/>
      <c r="Q6" s="19"/>
      <c r="R6" s="23" t="s">
        <v>13</v>
      </c>
    </row>
    <row r="7" spans="1:19" x14ac:dyDescent="0.3">
      <c r="A7" s="20"/>
      <c r="B7" s="21"/>
      <c r="C7" s="21"/>
      <c r="D7" s="21"/>
      <c r="E7" s="22"/>
      <c r="F7" s="20"/>
      <c r="G7" s="21"/>
      <c r="H7" s="22"/>
      <c r="I7" s="20"/>
      <c r="J7" s="22"/>
      <c r="K7" s="20"/>
      <c r="L7" s="21"/>
      <c r="M7" s="21"/>
      <c r="N7" s="22"/>
      <c r="O7" s="20"/>
      <c r="P7" s="21"/>
      <c r="Q7" s="22"/>
      <c r="R7" s="24"/>
    </row>
    <row r="8" spans="1:19" x14ac:dyDescent="0.3">
      <c r="A8" s="25"/>
      <c r="B8" s="26"/>
      <c r="C8" s="26"/>
      <c r="D8" s="26"/>
      <c r="E8" s="27"/>
      <c r="F8" s="4" t="s">
        <v>14</v>
      </c>
      <c r="G8" s="28" t="s">
        <v>15</v>
      </c>
      <c r="H8" s="29"/>
      <c r="I8" s="4" t="s">
        <v>14</v>
      </c>
      <c r="J8" s="4" t="s">
        <v>15</v>
      </c>
      <c r="K8" s="28" t="s">
        <v>14</v>
      </c>
      <c r="L8" s="29"/>
      <c r="M8" s="28" t="s">
        <v>15</v>
      </c>
      <c r="N8" s="29"/>
      <c r="O8" s="28" t="s">
        <v>14</v>
      </c>
      <c r="P8" s="29"/>
      <c r="Q8" s="4" t="s">
        <v>15</v>
      </c>
      <c r="R8" s="3"/>
    </row>
    <row r="9" spans="1:19" x14ac:dyDescent="0.3">
      <c r="A9" s="10" t="s">
        <v>16</v>
      </c>
      <c r="B9" s="11"/>
      <c r="C9" s="11"/>
      <c r="D9" s="11"/>
      <c r="E9" s="12"/>
      <c r="F9" s="5" t="s">
        <v>17</v>
      </c>
      <c r="G9" s="13">
        <v>1.52E-2</v>
      </c>
      <c r="H9" s="14"/>
      <c r="I9" s="5" t="s">
        <v>18</v>
      </c>
      <c r="J9" s="6">
        <v>5.1900000000000002E-2</v>
      </c>
      <c r="K9" s="15" t="s">
        <v>19</v>
      </c>
      <c r="L9" s="16"/>
      <c r="M9" s="13">
        <v>0.69</v>
      </c>
      <c r="N9" s="14"/>
      <c r="O9" s="15" t="s">
        <v>20</v>
      </c>
      <c r="P9" s="16"/>
      <c r="Q9" s="6">
        <v>0.2429</v>
      </c>
      <c r="R9" s="5" t="s">
        <v>21</v>
      </c>
    </row>
    <row r="10" spans="1:19" x14ac:dyDescent="0.3">
      <c r="A10" s="10" t="s">
        <v>22</v>
      </c>
      <c r="B10" s="11"/>
      <c r="C10" s="11"/>
      <c r="D10" s="11"/>
      <c r="E10" s="12"/>
      <c r="F10" s="5" t="s">
        <v>23</v>
      </c>
      <c r="G10" s="13">
        <v>2.8999999999999998E-3</v>
      </c>
      <c r="H10" s="14"/>
      <c r="I10" s="5" t="s">
        <v>24</v>
      </c>
      <c r="J10" s="6">
        <v>4.1300000000000003E-2</v>
      </c>
      <c r="K10" s="15" t="s">
        <v>25</v>
      </c>
      <c r="L10" s="16"/>
      <c r="M10" s="13">
        <v>0.88619999999999999</v>
      </c>
      <c r="N10" s="14"/>
      <c r="O10" s="15" t="s">
        <v>26</v>
      </c>
      <c r="P10" s="16"/>
      <c r="Q10" s="6">
        <v>6.9699999999999998E-2</v>
      </c>
      <c r="R10" s="5" t="s">
        <v>27</v>
      </c>
    </row>
    <row r="11" spans="1:19" x14ac:dyDescent="0.3">
      <c r="A11" s="10" t="s">
        <v>28</v>
      </c>
      <c r="B11" s="11"/>
      <c r="C11" s="11"/>
      <c r="D11" s="11"/>
      <c r="E11" s="12"/>
      <c r="F11" s="5" t="s">
        <v>29</v>
      </c>
      <c r="G11" s="13">
        <v>1.1000000000000001E-3</v>
      </c>
      <c r="H11" s="14"/>
      <c r="I11" s="5" t="s">
        <v>30</v>
      </c>
      <c r="J11" s="6">
        <v>4.5699999999999998E-2</v>
      </c>
      <c r="K11" s="15" t="s">
        <v>31</v>
      </c>
      <c r="L11" s="16"/>
      <c r="M11" s="13">
        <v>0.77839999999999998</v>
      </c>
      <c r="N11" s="14"/>
      <c r="O11" s="15" t="s">
        <v>32</v>
      </c>
      <c r="P11" s="16"/>
      <c r="Q11" s="6">
        <v>0.17480000000000001</v>
      </c>
      <c r="R11" s="5" t="s">
        <v>33</v>
      </c>
    </row>
    <row r="12" spans="1:19" x14ac:dyDescent="0.3">
      <c r="A12" s="10" t="s">
        <v>34</v>
      </c>
      <c r="B12" s="11"/>
      <c r="C12" s="11"/>
      <c r="D12" s="11"/>
      <c r="E12" s="12"/>
      <c r="F12" s="5" t="s">
        <v>35</v>
      </c>
      <c r="G12" s="13">
        <v>1.7999999999999999E-2</v>
      </c>
      <c r="H12" s="14"/>
      <c r="I12" s="5" t="s">
        <v>36</v>
      </c>
      <c r="J12" s="6">
        <v>6.2199999999999998E-2</v>
      </c>
      <c r="K12" s="15" t="s">
        <v>37</v>
      </c>
      <c r="L12" s="16"/>
      <c r="M12" s="13">
        <v>0.73839999999999995</v>
      </c>
      <c r="N12" s="14"/>
      <c r="O12" s="15" t="s">
        <v>38</v>
      </c>
      <c r="P12" s="16"/>
      <c r="Q12" s="6">
        <v>0.18140000000000001</v>
      </c>
      <c r="R12" s="5" t="s">
        <v>39</v>
      </c>
    </row>
    <row r="13" spans="1:19" x14ac:dyDescent="0.3">
      <c r="A13" s="10" t="s">
        <v>40</v>
      </c>
      <c r="B13" s="11"/>
      <c r="C13" s="11"/>
      <c r="D13" s="11"/>
      <c r="E13" s="12"/>
      <c r="F13" s="5" t="s">
        <v>41</v>
      </c>
      <c r="G13" s="13">
        <v>2.8999999999999998E-3</v>
      </c>
      <c r="H13" s="14"/>
      <c r="I13" s="5" t="s">
        <v>42</v>
      </c>
      <c r="J13" s="6">
        <v>3.78E-2</v>
      </c>
      <c r="K13" s="15" t="s">
        <v>43</v>
      </c>
      <c r="L13" s="16"/>
      <c r="M13" s="13">
        <v>0.84430000000000005</v>
      </c>
      <c r="N13" s="14"/>
      <c r="O13" s="15" t="s">
        <v>44</v>
      </c>
      <c r="P13" s="16"/>
      <c r="Q13" s="6">
        <v>0.115</v>
      </c>
      <c r="R13" s="5" t="s">
        <v>45</v>
      </c>
    </row>
    <row r="14" spans="1:19" x14ac:dyDescent="0.3">
      <c r="A14" s="10" t="s">
        <v>46</v>
      </c>
      <c r="B14" s="11"/>
      <c r="C14" s="11"/>
      <c r="D14" s="11"/>
      <c r="E14" s="12"/>
      <c r="F14" s="5" t="s">
        <v>47</v>
      </c>
      <c r="G14" s="13">
        <v>6.9999999999999999E-4</v>
      </c>
      <c r="H14" s="14"/>
      <c r="I14" s="5" t="s">
        <v>48</v>
      </c>
      <c r="J14" s="6">
        <v>9.7000000000000003E-3</v>
      </c>
      <c r="K14" s="15" t="s">
        <v>49</v>
      </c>
      <c r="L14" s="16"/>
      <c r="M14" s="13">
        <v>0.22489999999999999</v>
      </c>
      <c r="N14" s="14"/>
      <c r="O14" s="15" t="s">
        <v>50</v>
      </c>
      <c r="P14" s="16"/>
      <c r="Q14" s="6">
        <v>0.76470000000000005</v>
      </c>
      <c r="R14" s="5" t="s">
        <v>51</v>
      </c>
    </row>
    <row r="15" spans="1:19" x14ac:dyDescent="0.3">
      <c r="A15" s="10" t="s">
        <v>52</v>
      </c>
      <c r="B15" s="11"/>
      <c r="C15" s="11"/>
      <c r="D15" s="11"/>
      <c r="E15" s="12"/>
      <c r="F15" s="5" t="s">
        <v>53</v>
      </c>
      <c r="G15" s="13">
        <v>5.9999999999999995E-4</v>
      </c>
      <c r="H15" s="14"/>
      <c r="I15" s="5" t="s">
        <v>54</v>
      </c>
      <c r="J15" s="6">
        <v>6.4199999999999993E-2</v>
      </c>
      <c r="K15" s="15" t="s">
        <v>55</v>
      </c>
      <c r="L15" s="16"/>
      <c r="M15" s="13">
        <v>0.73629999999999995</v>
      </c>
      <c r="N15" s="14"/>
      <c r="O15" s="15" t="s">
        <v>56</v>
      </c>
      <c r="P15" s="16"/>
      <c r="Q15" s="6">
        <v>0.19889999999999999</v>
      </c>
      <c r="R15" s="5" t="s">
        <v>57</v>
      </c>
      <c r="S15">
        <f>R15+R14+R13+R12+R11+R10+R9</f>
        <v>292100</v>
      </c>
    </row>
    <row r="16" spans="1:19" x14ac:dyDescent="0.3">
      <c r="A16" s="17" t="s">
        <v>58</v>
      </c>
      <c r="B16" s="18"/>
      <c r="C16" s="18"/>
      <c r="D16" s="18"/>
      <c r="E16" s="19"/>
      <c r="F16" s="17" t="s">
        <v>9</v>
      </c>
      <c r="G16" s="18"/>
      <c r="H16" s="19"/>
      <c r="I16" s="17" t="s">
        <v>10</v>
      </c>
      <c r="J16" s="19"/>
      <c r="K16" s="17" t="s">
        <v>11</v>
      </c>
      <c r="L16" s="18"/>
      <c r="M16" s="18"/>
      <c r="N16" s="19"/>
      <c r="O16" s="17" t="s">
        <v>12</v>
      </c>
      <c r="P16" s="18"/>
      <c r="Q16" s="19"/>
      <c r="R16" s="23" t="s">
        <v>13</v>
      </c>
    </row>
    <row r="17" spans="1:20" x14ac:dyDescent="0.3">
      <c r="A17" s="20"/>
      <c r="B17" s="21"/>
      <c r="C17" s="21"/>
      <c r="D17" s="21"/>
      <c r="E17" s="22"/>
      <c r="F17" s="20"/>
      <c r="G17" s="21"/>
      <c r="H17" s="22"/>
      <c r="I17" s="20"/>
      <c r="J17" s="22"/>
      <c r="K17" s="20"/>
      <c r="L17" s="21"/>
      <c r="M17" s="21"/>
      <c r="N17" s="22"/>
      <c r="O17" s="20"/>
      <c r="P17" s="21"/>
      <c r="Q17" s="22"/>
      <c r="R17" s="24"/>
    </row>
    <row r="18" spans="1:20" x14ac:dyDescent="0.3">
      <c r="A18" s="25"/>
      <c r="B18" s="26"/>
      <c r="C18" s="26"/>
      <c r="D18" s="26"/>
      <c r="E18" s="27"/>
      <c r="F18" s="4" t="s">
        <v>14</v>
      </c>
      <c r="G18" s="28" t="s">
        <v>15</v>
      </c>
      <c r="H18" s="29"/>
      <c r="I18" s="4" t="s">
        <v>14</v>
      </c>
      <c r="J18" s="4" t="s">
        <v>15</v>
      </c>
      <c r="K18" s="28" t="s">
        <v>14</v>
      </c>
      <c r="L18" s="29"/>
      <c r="M18" s="28" t="s">
        <v>15</v>
      </c>
      <c r="N18" s="29"/>
      <c r="O18" s="28" t="s">
        <v>14</v>
      </c>
      <c r="P18" s="29"/>
      <c r="Q18" s="4" t="s">
        <v>15</v>
      </c>
      <c r="R18" s="3"/>
    </row>
    <row r="19" spans="1:20" x14ac:dyDescent="0.3">
      <c r="A19" s="10" t="s">
        <v>59</v>
      </c>
      <c r="B19" s="11"/>
      <c r="C19" s="11"/>
      <c r="D19" s="11"/>
      <c r="E19" s="12"/>
      <c r="F19" s="5" t="s">
        <v>60</v>
      </c>
      <c r="G19" s="13">
        <v>7.6E-3</v>
      </c>
      <c r="H19" s="14"/>
      <c r="I19" s="5" t="s">
        <v>61</v>
      </c>
      <c r="J19" s="6">
        <v>4.41E-2</v>
      </c>
      <c r="K19" s="15" t="s">
        <v>62</v>
      </c>
      <c r="L19" s="16"/>
      <c r="M19" s="13">
        <v>0.61560000000000004</v>
      </c>
      <c r="N19" s="14"/>
      <c r="O19" s="15" t="s">
        <v>63</v>
      </c>
      <c r="P19" s="16"/>
      <c r="Q19" s="6">
        <v>0.33279999999999998</v>
      </c>
      <c r="R19" s="5" t="s">
        <v>64</v>
      </c>
    </row>
    <row r="20" spans="1:20" x14ac:dyDescent="0.3">
      <c r="A20" s="10" t="s">
        <v>65</v>
      </c>
      <c r="B20" s="11"/>
      <c r="C20" s="11"/>
      <c r="D20" s="11"/>
      <c r="E20" s="12"/>
      <c r="F20" s="5" t="s">
        <v>66</v>
      </c>
      <c r="G20" s="13">
        <v>4.4999999999999997E-3</v>
      </c>
      <c r="H20" s="14"/>
      <c r="I20" s="5" t="s">
        <v>67</v>
      </c>
      <c r="J20" s="6">
        <v>4.1000000000000002E-2</v>
      </c>
      <c r="K20" s="15" t="s">
        <v>68</v>
      </c>
      <c r="L20" s="16"/>
      <c r="M20" s="13">
        <v>0.59199999999999997</v>
      </c>
      <c r="N20" s="14"/>
      <c r="O20" s="15" t="s">
        <v>69</v>
      </c>
      <c r="P20" s="16"/>
      <c r="Q20" s="6">
        <v>0.36249999999999999</v>
      </c>
      <c r="R20" s="5" t="s">
        <v>70</v>
      </c>
    </row>
    <row r="21" spans="1:20" x14ac:dyDescent="0.3">
      <c r="A21" s="10" t="s">
        <v>71</v>
      </c>
      <c r="B21" s="11"/>
      <c r="C21" s="11"/>
      <c r="D21" s="11"/>
      <c r="E21" s="12"/>
      <c r="F21" s="5" t="s">
        <v>72</v>
      </c>
      <c r="G21" s="13">
        <v>1.6E-2</v>
      </c>
      <c r="H21" s="14"/>
      <c r="I21" s="5" t="s">
        <v>73</v>
      </c>
      <c r="J21" s="6">
        <v>7.0199999999999999E-2</v>
      </c>
      <c r="K21" s="15" t="s">
        <v>74</v>
      </c>
      <c r="L21" s="16"/>
      <c r="M21" s="13">
        <v>0.66220000000000001</v>
      </c>
      <c r="N21" s="14"/>
      <c r="O21" s="15" t="s">
        <v>75</v>
      </c>
      <c r="P21" s="16"/>
      <c r="Q21" s="6">
        <v>0.25159999999999999</v>
      </c>
      <c r="R21" s="5" t="s">
        <v>76</v>
      </c>
    </row>
    <row r="22" spans="1:20" x14ac:dyDescent="0.3">
      <c r="A22" s="10" t="s">
        <v>77</v>
      </c>
      <c r="B22" s="11"/>
      <c r="C22" s="11"/>
      <c r="D22" s="11"/>
      <c r="E22" s="12"/>
      <c r="F22" s="5" t="s">
        <v>78</v>
      </c>
      <c r="G22" s="13">
        <v>8.0000000000000002E-3</v>
      </c>
      <c r="H22" s="14"/>
      <c r="I22" s="5" t="s">
        <v>79</v>
      </c>
      <c r="J22" s="6">
        <v>5.6300000000000003E-2</v>
      </c>
      <c r="K22" s="15" t="s">
        <v>80</v>
      </c>
      <c r="L22" s="16"/>
      <c r="M22" s="13">
        <v>0.68640000000000001</v>
      </c>
      <c r="N22" s="14"/>
      <c r="O22" s="15" t="s">
        <v>81</v>
      </c>
      <c r="P22" s="16"/>
      <c r="Q22" s="6">
        <v>0.2492</v>
      </c>
      <c r="R22" s="5" t="s">
        <v>82</v>
      </c>
    </row>
    <row r="23" spans="1:20" x14ac:dyDescent="0.3">
      <c r="A23" s="10" t="s">
        <v>83</v>
      </c>
      <c r="B23" s="11"/>
      <c r="C23" s="11"/>
      <c r="D23" s="11"/>
      <c r="E23" s="12"/>
      <c r="F23" s="5" t="s">
        <v>84</v>
      </c>
      <c r="G23" s="13">
        <v>6.6E-3</v>
      </c>
      <c r="H23" s="14"/>
      <c r="I23" s="5" t="s">
        <v>85</v>
      </c>
      <c r="J23" s="6">
        <v>4.6800000000000001E-2</v>
      </c>
      <c r="K23" s="15" t="s">
        <v>86</v>
      </c>
      <c r="L23" s="16"/>
      <c r="M23" s="13">
        <v>0.61760000000000004</v>
      </c>
      <c r="N23" s="14"/>
      <c r="O23" s="15" t="s">
        <v>87</v>
      </c>
      <c r="P23" s="16"/>
      <c r="Q23" s="6">
        <v>0.32900000000000001</v>
      </c>
      <c r="R23" s="5" t="s">
        <v>88</v>
      </c>
    </row>
    <row r="24" spans="1:20" x14ac:dyDescent="0.3">
      <c r="A24" s="10" t="s">
        <v>89</v>
      </c>
      <c r="B24" s="11"/>
      <c r="C24" s="11"/>
      <c r="D24" s="11"/>
      <c r="E24" s="12"/>
      <c r="F24" s="5" t="s">
        <v>90</v>
      </c>
      <c r="G24" s="13">
        <v>1.7899999999999999E-2</v>
      </c>
      <c r="H24" s="14"/>
      <c r="I24" s="5" t="s">
        <v>91</v>
      </c>
      <c r="J24" s="6">
        <v>8.3599999999999994E-2</v>
      </c>
      <c r="K24" s="15" t="s">
        <v>92</v>
      </c>
      <c r="L24" s="16"/>
      <c r="M24" s="13">
        <v>0.7258</v>
      </c>
      <c r="N24" s="14"/>
      <c r="O24" s="15" t="s">
        <v>93</v>
      </c>
      <c r="P24" s="16"/>
      <c r="Q24" s="6">
        <v>0.1726</v>
      </c>
      <c r="R24" s="5" t="s">
        <v>94</v>
      </c>
      <c r="S24">
        <f>R24+R23+R22+R21+R20+R19</f>
        <v>292100</v>
      </c>
    </row>
    <row r="25" spans="1:20" x14ac:dyDescent="0.3">
      <c r="A25" s="17" t="s">
        <v>95</v>
      </c>
      <c r="B25" s="18"/>
      <c r="C25" s="18"/>
      <c r="D25" s="18"/>
      <c r="E25" s="19"/>
      <c r="F25" s="17" t="s">
        <v>9</v>
      </c>
      <c r="G25" s="18"/>
      <c r="H25" s="19"/>
      <c r="I25" s="17" t="s">
        <v>10</v>
      </c>
      <c r="J25" s="19"/>
      <c r="K25" s="17" t="s">
        <v>11</v>
      </c>
      <c r="L25" s="18"/>
      <c r="M25" s="18"/>
      <c r="N25" s="19"/>
      <c r="O25" s="17" t="s">
        <v>12</v>
      </c>
      <c r="P25" s="18"/>
      <c r="Q25" s="19"/>
      <c r="R25" s="23" t="s">
        <v>13</v>
      </c>
    </row>
    <row r="26" spans="1:20" x14ac:dyDescent="0.3">
      <c r="A26" s="20"/>
      <c r="B26" s="21"/>
      <c r="C26" s="21"/>
      <c r="D26" s="21"/>
      <c r="E26" s="22"/>
      <c r="F26" s="20"/>
      <c r="G26" s="21"/>
      <c r="H26" s="22"/>
      <c r="I26" s="20"/>
      <c r="J26" s="22"/>
      <c r="K26" s="20"/>
      <c r="L26" s="21"/>
      <c r="M26" s="21"/>
      <c r="N26" s="22"/>
      <c r="O26" s="20"/>
      <c r="P26" s="21"/>
      <c r="Q26" s="22"/>
      <c r="R26" s="24"/>
    </row>
    <row r="27" spans="1:20" x14ac:dyDescent="0.3">
      <c r="A27" s="25"/>
      <c r="B27" s="26"/>
      <c r="C27" s="26"/>
      <c r="D27" s="26"/>
      <c r="E27" s="27"/>
      <c r="F27" s="4" t="s">
        <v>14</v>
      </c>
      <c r="G27" s="28" t="s">
        <v>15</v>
      </c>
      <c r="H27" s="29"/>
      <c r="I27" s="4" t="s">
        <v>14</v>
      </c>
      <c r="J27" s="4" t="s">
        <v>15</v>
      </c>
      <c r="K27" s="28" t="s">
        <v>14</v>
      </c>
      <c r="L27" s="29"/>
      <c r="M27" s="28" t="s">
        <v>15</v>
      </c>
      <c r="N27" s="29"/>
      <c r="O27" s="28" t="s">
        <v>14</v>
      </c>
      <c r="P27" s="29"/>
      <c r="Q27" s="4" t="s">
        <v>15</v>
      </c>
      <c r="R27" s="3"/>
    </row>
    <row r="28" spans="1:20" x14ac:dyDescent="0.3">
      <c r="A28" s="10" t="s">
        <v>96</v>
      </c>
      <c r="B28" s="11"/>
      <c r="C28" s="11"/>
      <c r="D28" s="11"/>
      <c r="E28" s="12"/>
      <c r="F28" s="5" t="s">
        <v>97</v>
      </c>
      <c r="G28" s="13">
        <v>1.2999999999999999E-2</v>
      </c>
      <c r="H28" s="14"/>
      <c r="I28" s="5" t="s">
        <v>98</v>
      </c>
      <c r="J28" s="6">
        <v>6.8900000000000003E-2</v>
      </c>
      <c r="K28" s="15" t="s">
        <v>99</v>
      </c>
      <c r="L28" s="16"/>
      <c r="M28" s="13">
        <v>0.69989999999999997</v>
      </c>
      <c r="N28" s="14"/>
      <c r="O28" s="15" t="s">
        <v>100</v>
      </c>
      <c r="P28" s="16"/>
      <c r="Q28" s="6">
        <v>0.21809999999999999</v>
      </c>
      <c r="R28" s="5" t="s">
        <v>101</v>
      </c>
    </row>
    <row r="29" spans="1:20" x14ac:dyDescent="0.3">
      <c r="A29" s="10" t="s">
        <v>102</v>
      </c>
      <c r="B29" s="11"/>
      <c r="C29" s="11"/>
      <c r="D29" s="11"/>
      <c r="E29" s="12"/>
      <c r="F29" s="5" t="s">
        <v>103</v>
      </c>
      <c r="G29" s="13">
        <v>1.12E-2</v>
      </c>
      <c r="H29" s="14"/>
      <c r="I29" s="5" t="s">
        <v>104</v>
      </c>
      <c r="J29" s="6">
        <v>4.9599999999999998E-2</v>
      </c>
      <c r="K29" s="15" t="s">
        <v>105</v>
      </c>
      <c r="L29" s="16"/>
      <c r="M29" s="13">
        <v>0.49159999999999998</v>
      </c>
      <c r="N29" s="14"/>
      <c r="O29" s="15" t="s">
        <v>106</v>
      </c>
      <c r="P29" s="16"/>
      <c r="Q29" s="6">
        <v>0.44769999999999999</v>
      </c>
      <c r="R29" s="5" t="s">
        <v>107</v>
      </c>
    </row>
    <row r="30" spans="1:20" x14ac:dyDescent="0.3">
      <c r="A30" s="10" t="s">
        <v>108</v>
      </c>
      <c r="B30" s="11"/>
      <c r="C30" s="11"/>
      <c r="D30" s="11"/>
      <c r="E30" s="12"/>
      <c r="F30" s="5" t="s">
        <v>109</v>
      </c>
      <c r="G30" s="13">
        <v>4.4999999999999997E-3</v>
      </c>
      <c r="H30" s="14"/>
      <c r="I30" s="5" t="s">
        <v>110</v>
      </c>
      <c r="J30" s="6">
        <v>3.8399999999999997E-2</v>
      </c>
      <c r="K30" s="15" t="s">
        <v>111</v>
      </c>
      <c r="L30" s="16"/>
      <c r="M30" s="13">
        <v>0.59060000000000001</v>
      </c>
      <c r="N30" s="14"/>
      <c r="O30" s="15" t="s">
        <v>112</v>
      </c>
      <c r="P30" s="16"/>
      <c r="Q30" s="6">
        <v>0.36649999999999999</v>
      </c>
      <c r="R30" s="5" t="s">
        <v>113</v>
      </c>
      <c r="S30">
        <f>R30+R29+R28</f>
        <v>292100</v>
      </c>
    </row>
    <row r="31" spans="1:20" x14ac:dyDescent="0.3">
      <c r="D31" s="8" t="s">
        <v>7</v>
      </c>
      <c r="F31">
        <f>F15+F14+F13+F12+F11+F10+F9</f>
        <v>2207</v>
      </c>
      <c r="I31">
        <f>I15+I14+I13+I12+I11+I10+I9</f>
        <v>14294</v>
      </c>
      <c r="S31">
        <f>F31+I31</f>
        <v>16501</v>
      </c>
    </row>
    <row r="32" spans="1:20" x14ac:dyDescent="0.3">
      <c r="D32" s="8" t="s">
        <v>155</v>
      </c>
      <c r="F32">
        <v>2211</v>
      </c>
      <c r="I32">
        <v>14329</v>
      </c>
      <c r="S32">
        <f>F32+I32</f>
        <v>16540</v>
      </c>
      <c r="T32" s="9">
        <f>S32/S30</f>
        <v>5.6624443683669978E-2</v>
      </c>
    </row>
    <row r="33" spans="4:20" x14ac:dyDescent="0.3">
      <c r="D33" s="8" t="s">
        <v>34</v>
      </c>
      <c r="F33">
        <v>2041</v>
      </c>
      <c r="I33">
        <v>7079</v>
      </c>
      <c r="S33">
        <f t="shared" ref="S33:S34" si="0">F33+I33</f>
        <v>9120</v>
      </c>
      <c r="T33" s="9">
        <f>S33/S32</f>
        <v>0.55139056831922617</v>
      </c>
    </row>
    <row r="34" spans="4:20" x14ac:dyDescent="0.3">
      <c r="D34" s="8" t="s">
        <v>52</v>
      </c>
      <c r="F34">
        <v>52</v>
      </c>
      <c r="I34">
        <v>5685</v>
      </c>
      <c r="S34">
        <f t="shared" si="0"/>
        <v>5737</v>
      </c>
      <c r="T34" s="9">
        <f>S34/S32</f>
        <v>0.34685610640870618</v>
      </c>
    </row>
  </sheetData>
  <mergeCells count="121"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30:E30"/>
    <mergeCell ref="G30:H30"/>
    <mergeCell ref="K30:L30"/>
    <mergeCell ref="M30:N30"/>
    <mergeCell ref="O30:P30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ht="15.6" x14ac:dyDescent="0.3">
      <c r="A2" s="30" t="s">
        <v>0</v>
      </c>
      <c r="B2" s="30"/>
      <c r="C2" s="30"/>
      <c r="D2" s="31" t="s">
        <v>1</v>
      </c>
      <c r="E2" s="31"/>
      <c r="F2" s="31"/>
      <c r="G2" s="31"/>
      <c r="H2" s="31"/>
      <c r="I2" s="31"/>
      <c r="J2" s="31"/>
      <c r="K2" s="31"/>
      <c r="L2" s="31"/>
      <c r="M2" s="31"/>
      <c r="N2" s="31"/>
      <c r="O2" s="30" t="s">
        <v>0</v>
      </c>
      <c r="P2" s="30"/>
      <c r="Q2" s="30"/>
      <c r="R2" s="30"/>
    </row>
    <row r="3" spans="1:19" x14ac:dyDescent="0.3">
      <c r="A3" s="1" t="s">
        <v>2</v>
      </c>
      <c r="B3" s="32" t="s">
        <v>3</v>
      </c>
      <c r="C3" s="32"/>
      <c r="D3" s="32"/>
      <c r="E3" s="32"/>
      <c r="F3" s="32"/>
      <c r="G3" s="32"/>
      <c r="H3" s="32"/>
      <c r="I3" s="32"/>
      <c r="J3" s="32"/>
    </row>
    <row r="4" spans="1:19" x14ac:dyDescent="0.3">
      <c r="A4" s="33" t="s">
        <v>4</v>
      </c>
      <c r="B4" s="33"/>
      <c r="C4" s="32" t="s">
        <v>5</v>
      </c>
      <c r="D4" s="32"/>
      <c r="E4" s="32"/>
      <c r="F4" s="32"/>
    </row>
    <row r="5" spans="1:19" x14ac:dyDescent="0.3">
      <c r="A5" s="33"/>
      <c r="B5" s="33"/>
      <c r="C5" s="32"/>
      <c r="D5" s="32"/>
      <c r="E5" s="32"/>
      <c r="F5" s="32"/>
    </row>
    <row r="6" spans="1:19" x14ac:dyDescent="0.3">
      <c r="A6" s="33" t="s">
        <v>6</v>
      </c>
      <c r="B6" s="33"/>
      <c r="C6" s="34" t="s">
        <v>114</v>
      </c>
      <c r="D6" s="34"/>
      <c r="E6" s="34"/>
      <c r="F6" s="34"/>
      <c r="G6" s="34"/>
      <c r="H6" s="34"/>
      <c r="I6" s="34"/>
      <c r="J6" s="34"/>
      <c r="K6" s="34"/>
      <c r="L6" s="34"/>
    </row>
    <row r="7" spans="1:19" x14ac:dyDescent="0.3">
      <c r="A7" s="17" t="s">
        <v>8</v>
      </c>
      <c r="B7" s="18"/>
      <c r="C7" s="18"/>
      <c r="D7" s="19"/>
      <c r="E7" s="17" t="s">
        <v>9</v>
      </c>
      <c r="F7" s="18"/>
      <c r="G7" s="19"/>
      <c r="H7" s="17" t="s">
        <v>10</v>
      </c>
      <c r="I7" s="19"/>
      <c r="J7" s="17" t="s">
        <v>11</v>
      </c>
      <c r="K7" s="18"/>
      <c r="L7" s="18"/>
      <c r="M7" s="19"/>
      <c r="N7" s="17" t="s">
        <v>12</v>
      </c>
      <c r="O7" s="18"/>
      <c r="P7" s="19"/>
      <c r="Q7" s="23" t="s">
        <v>13</v>
      </c>
    </row>
    <row r="8" spans="1:19" x14ac:dyDescent="0.3">
      <c r="A8" s="20"/>
      <c r="B8" s="21"/>
      <c r="C8" s="21"/>
      <c r="D8" s="22"/>
      <c r="E8" s="20"/>
      <c r="F8" s="21"/>
      <c r="G8" s="22"/>
      <c r="H8" s="20"/>
      <c r="I8" s="22"/>
      <c r="J8" s="20"/>
      <c r="K8" s="21"/>
      <c r="L8" s="21"/>
      <c r="M8" s="22"/>
      <c r="N8" s="20"/>
      <c r="O8" s="21"/>
      <c r="P8" s="22"/>
      <c r="Q8" s="24"/>
    </row>
    <row r="9" spans="1:19" x14ac:dyDescent="0.3">
      <c r="A9" s="25"/>
      <c r="B9" s="26"/>
      <c r="C9" s="26"/>
      <c r="D9" s="27"/>
      <c r="E9" s="4" t="s">
        <v>14</v>
      </c>
      <c r="F9" s="28" t="s">
        <v>15</v>
      </c>
      <c r="G9" s="29"/>
      <c r="H9" s="4" t="s">
        <v>14</v>
      </c>
      <c r="I9" s="4" t="s">
        <v>15</v>
      </c>
      <c r="J9" s="28" t="s">
        <v>14</v>
      </c>
      <c r="K9" s="29"/>
      <c r="L9" s="28" t="s">
        <v>15</v>
      </c>
      <c r="M9" s="29"/>
      <c r="N9" s="28" t="s">
        <v>14</v>
      </c>
      <c r="O9" s="29"/>
      <c r="P9" s="4" t="s">
        <v>15</v>
      </c>
      <c r="Q9" s="3"/>
    </row>
    <row r="10" spans="1:19" x14ac:dyDescent="0.3">
      <c r="A10" s="10" t="s">
        <v>40</v>
      </c>
      <c r="B10" s="11"/>
      <c r="C10" s="11"/>
      <c r="D10" s="12"/>
      <c r="E10" s="7"/>
      <c r="F10" s="35" t="s">
        <v>0</v>
      </c>
      <c r="G10" s="36"/>
      <c r="H10" s="5" t="s">
        <v>29</v>
      </c>
      <c r="I10" s="6">
        <v>0.2727</v>
      </c>
      <c r="J10" s="15" t="s">
        <v>115</v>
      </c>
      <c r="K10" s="16"/>
      <c r="L10" s="13">
        <v>0.54549999999999998</v>
      </c>
      <c r="M10" s="14"/>
      <c r="N10" s="15" t="s">
        <v>41</v>
      </c>
      <c r="O10" s="16"/>
      <c r="P10" s="6">
        <v>0.18179999999999999</v>
      </c>
      <c r="Q10" s="5" t="s">
        <v>116</v>
      </c>
    </row>
    <row r="11" spans="1:19" x14ac:dyDescent="0.3">
      <c r="A11" s="10" t="s">
        <v>52</v>
      </c>
      <c r="B11" s="11"/>
      <c r="C11" s="11"/>
      <c r="D11" s="12"/>
      <c r="E11" s="7"/>
      <c r="F11" s="35" t="s">
        <v>0</v>
      </c>
      <c r="G11" s="36"/>
      <c r="H11" s="7"/>
      <c r="I11" s="7"/>
      <c r="J11" s="15" t="s">
        <v>117</v>
      </c>
      <c r="K11" s="16"/>
      <c r="L11" s="13">
        <v>1</v>
      </c>
      <c r="M11" s="14"/>
      <c r="N11" s="35" t="s">
        <v>0</v>
      </c>
      <c r="O11" s="36"/>
      <c r="P11" s="7"/>
      <c r="Q11" s="5" t="s">
        <v>117</v>
      </c>
    </row>
    <row r="12" spans="1:19" x14ac:dyDescent="0.3">
      <c r="A12" s="10" t="s">
        <v>28</v>
      </c>
      <c r="B12" s="11"/>
      <c r="C12" s="11"/>
      <c r="D12" s="12"/>
      <c r="E12" s="7"/>
      <c r="F12" s="35" t="s">
        <v>0</v>
      </c>
      <c r="G12" s="36"/>
      <c r="H12" s="7"/>
      <c r="I12" s="7"/>
      <c r="J12" s="15" t="s">
        <v>118</v>
      </c>
      <c r="K12" s="16"/>
      <c r="L12" s="13">
        <v>0.8</v>
      </c>
      <c r="M12" s="14"/>
      <c r="N12" s="15" t="s">
        <v>119</v>
      </c>
      <c r="O12" s="16"/>
      <c r="P12" s="6">
        <v>0.2</v>
      </c>
      <c r="Q12" s="5" t="s">
        <v>120</v>
      </c>
    </row>
    <row r="13" spans="1:19" x14ac:dyDescent="0.3">
      <c r="A13" s="10" t="s">
        <v>34</v>
      </c>
      <c r="B13" s="11"/>
      <c r="C13" s="11"/>
      <c r="D13" s="12"/>
      <c r="E13" s="5" t="s">
        <v>118</v>
      </c>
      <c r="F13" s="13">
        <v>1.17E-2</v>
      </c>
      <c r="G13" s="14"/>
      <c r="H13" s="5" t="s">
        <v>121</v>
      </c>
      <c r="I13" s="6">
        <v>5.8700000000000002E-2</v>
      </c>
      <c r="J13" s="15" t="s">
        <v>122</v>
      </c>
      <c r="K13" s="16"/>
      <c r="L13" s="13">
        <v>0.79469999999999996</v>
      </c>
      <c r="M13" s="14"/>
      <c r="N13" s="15" t="s">
        <v>47</v>
      </c>
      <c r="O13" s="16"/>
      <c r="P13" s="6">
        <v>0.13489999999999999</v>
      </c>
      <c r="Q13" s="5" t="s">
        <v>123</v>
      </c>
    </row>
    <row r="14" spans="1:19" x14ac:dyDescent="0.3">
      <c r="A14" s="10" t="s">
        <v>22</v>
      </c>
      <c r="B14" s="11"/>
      <c r="C14" s="11"/>
      <c r="D14" s="12"/>
      <c r="E14" s="7"/>
      <c r="F14" s="35" t="s">
        <v>0</v>
      </c>
      <c r="G14" s="36"/>
      <c r="H14" s="5" t="s">
        <v>119</v>
      </c>
      <c r="I14" s="6">
        <v>2.2700000000000001E-2</v>
      </c>
      <c r="J14" s="15" t="s">
        <v>124</v>
      </c>
      <c r="K14" s="16"/>
      <c r="L14" s="13">
        <v>0.97729999999999995</v>
      </c>
      <c r="M14" s="14"/>
      <c r="N14" s="35" t="s">
        <v>0</v>
      </c>
      <c r="O14" s="36"/>
      <c r="P14" s="7"/>
      <c r="Q14" s="5" t="s">
        <v>125</v>
      </c>
    </row>
    <row r="15" spans="1:19" x14ac:dyDescent="0.3">
      <c r="A15" s="10" t="s">
        <v>46</v>
      </c>
      <c r="B15" s="11"/>
      <c r="C15" s="11"/>
      <c r="D15" s="12"/>
      <c r="E15" s="7"/>
      <c r="F15" s="35" t="s">
        <v>0</v>
      </c>
      <c r="G15" s="36"/>
      <c r="H15" s="5" t="s">
        <v>116</v>
      </c>
      <c r="I15" s="6">
        <v>4.1999999999999997E-3</v>
      </c>
      <c r="J15" s="15" t="s">
        <v>126</v>
      </c>
      <c r="K15" s="16"/>
      <c r="L15" s="13">
        <v>0.21779999999999999</v>
      </c>
      <c r="M15" s="14"/>
      <c r="N15" s="15" t="s">
        <v>127</v>
      </c>
      <c r="O15" s="16"/>
      <c r="P15" s="6">
        <v>0.77800000000000002</v>
      </c>
      <c r="Q15" s="5" t="s">
        <v>128</v>
      </c>
    </row>
    <row r="16" spans="1:19" x14ac:dyDescent="0.3">
      <c r="A16" s="10" t="s">
        <v>16</v>
      </c>
      <c r="B16" s="11"/>
      <c r="C16" s="11"/>
      <c r="D16" s="12"/>
      <c r="E16" s="7"/>
      <c r="F16" s="35" t="s">
        <v>0</v>
      </c>
      <c r="G16" s="36"/>
      <c r="H16" s="7"/>
      <c r="I16" s="7"/>
      <c r="J16" s="15" t="s">
        <v>118</v>
      </c>
      <c r="K16" s="16"/>
      <c r="L16" s="13">
        <v>1</v>
      </c>
      <c r="M16" s="14"/>
      <c r="N16" s="35" t="s">
        <v>0</v>
      </c>
      <c r="O16" s="36"/>
      <c r="P16" s="7"/>
      <c r="Q16" s="5" t="s">
        <v>118</v>
      </c>
    </row>
    <row r="17" spans="1:17" x14ac:dyDescent="0.3">
      <c r="A17" s="37" t="s">
        <v>58</v>
      </c>
      <c r="B17" s="38"/>
      <c r="C17" s="38"/>
      <c r="D17" s="39"/>
      <c r="E17" s="37" t="s">
        <v>9</v>
      </c>
      <c r="F17" s="38"/>
      <c r="G17" s="39"/>
      <c r="H17" s="37" t="s">
        <v>10</v>
      </c>
      <c r="I17" s="39"/>
      <c r="J17" s="37" t="s">
        <v>11</v>
      </c>
      <c r="K17" s="38"/>
      <c r="L17" s="38"/>
      <c r="M17" s="39"/>
      <c r="N17" s="37" t="s">
        <v>12</v>
      </c>
      <c r="O17" s="38"/>
      <c r="P17" s="39"/>
      <c r="Q17" s="2" t="s">
        <v>13</v>
      </c>
    </row>
    <row r="18" spans="1:17" x14ac:dyDescent="0.3">
      <c r="A18" s="25"/>
      <c r="B18" s="26"/>
      <c r="C18" s="26"/>
      <c r="D18" s="27"/>
      <c r="E18" s="4" t="s">
        <v>14</v>
      </c>
      <c r="F18" s="28" t="s">
        <v>15</v>
      </c>
      <c r="G18" s="29"/>
      <c r="H18" s="4" t="s">
        <v>14</v>
      </c>
      <c r="I18" s="4" t="s">
        <v>15</v>
      </c>
      <c r="J18" s="28" t="s">
        <v>14</v>
      </c>
      <c r="K18" s="29"/>
      <c r="L18" s="28" t="s">
        <v>15</v>
      </c>
      <c r="M18" s="29"/>
      <c r="N18" s="28" t="s">
        <v>14</v>
      </c>
      <c r="O18" s="29"/>
      <c r="P18" s="4" t="s">
        <v>15</v>
      </c>
      <c r="Q18" s="3"/>
    </row>
    <row r="19" spans="1:17" x14ac:dyDescent="0.3">
      <c r="A19" s="10" t="s">
        <v>89</v>
      </c>
      <c r="B19" s="11"/>
      <c r="C19" s="11"/>
      <c r="D19" s="12"/>
      <c r="E19" s="5" t="s">
        <v>41</v>
      </c>
      <c r="F19" s="13">
        <v>8.6999999999999994E-3</v>
      </c>
      <c r="G19" s="14"/>
      <c r="H19" s="5" t="s">
        <v>129</v>
      </c>
      <c r="I19" s="6">
        <v>3.4799999999999998E-2</v>
      </c>
      <c r="J19" s="15" t="s">
        <v>130</v>
      </c>
      <c r="K19" s="16"/>
      <c r="L19" s="13">
        <v>0.5696</v>
      </c>
      <c r="M19" s="14"/>
      <c r="N19" s="15" t="s">
        <v>131</v>
      </c>
      <c r="O19" s="16"/>
      <c r="P19" s="6">
        <v>0.38700000000000001</v>
      </c>
      <c r="Q19" s="5" t="s">
        <v>132</v>
      </c>
    </row>
    <row r="20" spans="1:17" x14ac:dyDescent="0.3">
      <c r="A20" s="10" t="s">
        <v>77</v>
      </c>
      <c r="B20" s="11"/>
      <c r="C20" s="11"/>
      <c r="D20" s="12"/>
      <c r="E20" s="7"/>
      <c r="F20" s="35" t="s">
        <v>0</v>
      </c>
      <c r="G20" s="36"/>
      <c r="H20" s="5" t="s">
        <v>29</v>
      </c>
      <c r="I20" s="6">
        <v>1.6199999999999999E-2</v>
      </c>
      <c r="J20" s="15" t="s">
        <v>133</v>
      </c>
      <c r="K20" s="16"/>
      <c r="L20" s="13">
        <v>0.44319999999999998</v>
      </c>
      <c r="M20" s="14"/>
      <c r="N20" s="15" t="s">
        <v>134</v>
      </c>
      <c r="O20" s="16"/>
      <c r="P20" s="6">
        <v>0.54049999999999998</v>
      </c>
      <c r="Q20" s="5" t="s">
        <v>135</v>
      </c>
    </row>
    <row r="21" spans="1:17" x14ac:dyDescent="0.3">
      <c r="A21" s="10" t="s">
        <v>65</v>
      </c>
      <c r="B21" s="11"/>
      <c r="C21" s="11"/>
      <c r="D21" s="12"/>
      <c r="E21" s="5" t="s">
        <v>41</v>
      </c>
      <c r="F21" s="13">
        <v>1.5E-3</v>
      </c>
      <c r="G21" s="14"/>
      <c r="H21" s="5" t="s">
        <v>116</v>
      </c>
      <c r="I21" s="6">
        <v>8.2000000000000007E-3</v>
      </c>
      <c r="J21" s="15" t="s">
        <v>136</v>
      </c>
      <c r="K21" s="16"/>
      <c r="L21" s="13">
        <v>0.25109999999999999</v>
      </c>
      <c r="M21" s="14"/>
      <c r="N21" s="15" t="s">
        <v>137</v>
      </c>
      <c r="O21" s="16"/>
      <c r="P21" s="6">
        <v>0.73919999999999997</v>
      </c>
      <c r="Q21" s="5" t="s">
        <v>138</v>
      </c>
    </row>
    <row r="22" spans="1:17" x14ac:dyDescent="0.3">
      <c r="A22" s="10" t="s">
        <v>59</v>
      </c>
      <c r="B22" s="11"/>
      <c r="C22" s="11"/>
      <c r="D22" s="12"/>
      <c r="E22" s="7"/>
      <c r="F22" s="35" t="s">
        <v>0</v>
      </c>
      <c r="G22" s="36"/>
      <c r="H22" s="5" t="s">
        <v>129</v>
      </c>
      <c r="I22" s="6">
        <v>1.15E-2</v>
      </c>
      <c r="J22" s="15" t="s">
        <v>139</v>
      </c>
      <c r="K22" s="16"/>
      <c r="L22" s="13">
        <v>0.2626</v>
      </c>
      <c r="M22" s="14"/>
      <c r="N22" s="15" t="s">
        <v>140</v>
      </c>
      <c r="O22" s="16"/>
      <c r="P22" s="6">
        <v>0.72599999999999998</v>
      </c>
      <c r="Q22" s="5" t="s">
        <v>141</v>
      </c>
    </row>
    <row r="23" spans="1:17" x14ac:dyDescent="0.3">
      <c r="A23" s="10" t="s">
        <v>71</v>
      </c>
      <c r="B23" s="11"/>
      <c r="C23" s="11"/>
      <c r="D23" s="12"/>
      <c r="E23" s="7"/>
      <c r="F23" s="35" t="s">
        <v>0</v>
      </c>
      <c r="G23" s="36"/>
      <c r="H23" s="5" t="s">
        <v>119</v>
      </c>
      <c r="I23" s="6">
        <v>5.8799999999999998E-2</v>
      </c>
      <c r="J23" s="15" t="s">
        <v>142</v>
      </c>
      <c r="K23" s="16"/>
      <c r="L23" s="13">
        <v>0.52939999999999998</v>
      </c>
      <c r="M23" s="14"/>
      <c r="N23" s="15" t="s">
        <v>117</v>
      </c>
      <c r="O23" s="16"/>
      <c r="P23" s="6">
        <v>0.4118</v>
      </c>
      <c r="Q23" s="5" t="s">
        <v>143</v>
      </c>
    </row>
    <row r="24" spans="1:17" x14ac:dyDescent="0.3">
      <c r="A24" s="10" t="s">
        <v>83</v>
      </c>
      <c r="B24" s="11"/>
      <c r="C24" s="11"/>
      <c r="D24" s="12"/>
      <c r="E24" s="7"/>
      <c r="F24" s="35" t="s">
        <v>0</v>
      </c>
      <c r="G24" s="36"/>
      <c r="H24" s="5" t="s">
        <v>118</v>
      </c>
      <c r="I24" s="6">
        <v>7.1000000000000004E-3</v>
      </c>
      <c r="J24" s="15" t="s">
        <v>144</v>
      </c>
      <c r="K24" s="16"/>
      <c r="L24" s="13">
        <v>0.29099999999999998</v>
      </c>
      <c r="M24" s="14"/>
      <c r="N24" s="15" t="s">
        <v>145</v>
      </c>
      <c r="O24" s="16"/>
      <c r="P24" s="6">
        <v>0.70189999999999997</v>
      </c>
      <c r="Q24" s="5" t="s">
        <v>146</v>
      </c>
    </row>
    <row r="25" spans="1:17" x14ac:dyDescent="0.3">
      <c r="A25" s="17" t="s">
        <v>95</v>
      </c>
      <c r="B25" s="18"/>
      <c r="C25" s="18"/>
      <c r="D25" s="19"/>
      <c r="E25" s="17" t="s">
        <v>9</v>
      </c>
      <c r="F25" s="18"/>
      <c r="G25" s="19"/>
      <c r="H25" s="17" t="s">
        <v>10</v>
      </c>
      <c r="I25" s="19"/>
      <c r="J25" s="17" t="s">
        <v>11</v>
      </c>
      <c r="K25" s="18"/>
      <c r="L25" s="18"/>
      <c r="M25" s="19"/>
      <c r="N25" s="17" t="s">
        <v>12</v>
      </c>
      <c r="O25" s="18"/>
      <c r="P25" s="19"/>
      <c r="Q25" s="23" t="s">
        <v>13</v>
      </c>
    </row>
    <row r="26" spans="1:17" x14ac:dyDescent="0.3">
      <c r="A26" s="20"/>
      <c r="B26" s="21"/>
      <c r="C26" s="21"/>
      <c r="D26" s="22"/>
      <c r="E26" s="20"/>
      <c r="F26" s="21"/>
      <c r="G26" s="22"/>
      <c r="H26" s="20"/>
      <c r="I26" s="22"/>
      <c r="J26" s="20"/>
      <c r="K26" s="21"/>
      <c r="L26" s="21"/>
      <c r="M26" s="22"/>
      <c r="N26" s="20"/>
      <c r="O26" s="21"/>
      <c r="P26" s="22"/>
      <c r="Q26" s="24"/>
    </row>
    <row r="27" spans="1:17" x14ac:dyDescent="0.3">
      <c r="A27" s="25"/>
      <c r="B27" s="26"/>
      <c r="C27" s="26"/>
      <c r="D27" s="27"/>
      <c r="E27" s="4" t="s">
        <v>14</v>
      </c>
      <c r="F27" s="28" t="s">
        <v>15</v>
      </c>
      <c r="G27" s="29"/>
      <c r="H27" s="4" t="s">
        <v>14</v>
      </c>
      <c r="I27" s="4" t="s">
        <v>15</v>
      </c>
      <c r="J27" s="28" t="s">
        <v>14</v>
      </c>
      <c r="K27" s="29"/>
      <c r="L27" s="28" t="s">
        <v>15</v>
      </c>
      <c r="M27" s="29"/>
      <c r="N27" s="28" t="s">
        <v>14</v>
      </c>
      <c r="O27" s="29"/>
      <c r="P27" s="4" t="s">
        <v>15</v>
      </c>
      <c r="Q27" s="3"/>
    </row>
    <row r="28" spans="1:17" x14ac:dyDescent="0.3">
      <c r="A28" s="10" t="s">
        <v>102</v>
      </c>
      <c r="B28" s="11"/>
      <c r="C28" s="11"/>
      <c r="D28" s="12"/>
      <c r="E28" s="7"/>
      <c r="F28" s="35" t="s">
        <v>0</v>
      </c>
      <c r="G28" s="36"/>
      <c r="H28" s="7"/>
      <c r="I28" s="7"/>
      <c r="J28" s="15" t="s">
        <v>142</v>
      </c>
      <c r="K28" s="16"/>
      <c r="L28" s="13">
        <v>0.1452</v>
      </c>
      <c r="M28" s="14"/>
      <c r="N28" s="15" t="s">
        <v>147</v>
      </c>
      <c r="O28" s="16"/>
      <c r="P28" s="6">
        <v>0.8548</v>
      </c>
      <c r="Q28" s="5" t="s">
        <v>148</v>
      </c>
    </row>
    <row r="29" spans="1:17" x14ac:dyDescent="0.3">
      <c r="A29" s="10" t="s">
        <v>96</v>
      </c>
      <c r="B29" s="11"/>
      <c r="C29" s="11"/>
      <c r="D29" s="12"/>
      <c r="E29" s="5" t="s">
        <v>41</v>
      </c>
      <c r="F29" s="13">
        <v>3.3E-3</v>
      </c>
      <c r="G29" s="14"/>
      <c r="H29" s="5" t="s">
        <v>149</v>
      </c>
      <c r="I29" s="6">
        <v>2.98E-2</v>
      </c>
      <c r="J29" s="15" t="s">
        <v>150</v>
      </c>
      <c r="K29" s="16"/>
      <c r="L29" s="13">
        <v>0.4834</v>
      </c>
      <c r="M29" s="14"/>
      <c r="N29" s="15" t="s">
        <v>150</v>
      </c>
      <c r="O29" s="16"/>
      <c r="P29" s="6">
        <v>0.4834</v>
      </c>
      <c r="Q29" s="5" t="s">
        <v>151</v>
      </c>
    </row>
    <row r="30" spans="1:17" x14ac:dyDescent="0.3">
      <c r="A30" s="10" t="s">
        <v>108</v>
      </c>
      <c r="B30" s="11"/>
      <c r="C30" s="11"/>
      <c r="D30" s="12"/>
      <c r="E30" s="5" t="s">
        <v>41</v>
      </c>
      <c r="F30" s="13">
        <v>8.0000000000000004E-4</v>
      </c>
      <c r="G30" s="14"/>
      <c r="H30" s="5" t="s">
        <v>143</v>
      </c>
      <c r="I30" s="6">
        <v>7.1999999999999998E-3</v>
      </c>
      <c r="J30" s="15" t="s">
        <v>152</v>
      </c>
      <c r="K30" s="16"/>
      <c r="L30" s="13">
        <v>0.2555</v>
      </c>
      <c r="M30" s="14"/>
      <c r="N30" s="15" t="s">
        <v>153</v>
      </c>
      <c r="O30" s="16"/>
      <c r="P30" s="6">
        <v>0.73650000000000004</v>
      </c>
      <c r="Q30" s="5" t="s">
        <v>154</v>
      </c>
    </row>
  </sheetData>
  <mergeCells count="121">
    <mergeCell ref="A1:S1"/>
    <mergeCell ref="A2:C2"/>
    <mergeCell ref="D2:N2"/>
    <mergeCell ref="O2:R2"/>
    <mergeCell ref="B3:J3"/>
    <mergeCell ref="A4:B5"/>
    <mergeCell ref="C4:F5"/>
    <mergeCell ref="A6:B6"/>
    <mergeCell ref="C6:L6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6:D16"/>
    <mergeCell ref="F16:G16"/>
    <mergeCell ref="J16:K16"/>
    <mergeCell ref="L16:M16"/>
    <mergeCell ref="N16:O16"/>
    <mergeCell ref="A17:D17"/>
    <mergeCell ref="E17:G17"/>
    <mergeCell ref="H17:I17"/>
    <mergeCell ref="J17:M17"/>
    <mergeCell ref="N17:P17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4:D24"/>
    <mergeCell ref="F24:G24"/>
    <mergeCell ref="J24:K24"/>
    <mergeCell ref="L24:M24"/>
    <mergeCell ref="N24:O24"/>
    <mergeCell ref="A25:D26"/>
    <mergeCell ref="E25:G26"/>
    <mergeCell ref="H25:I26"/>
    <mergeCell ref="J25:M26"/>
    <mergeCell ref="N25:P26"/>
    <mergeCell ref="Q25:Q26"/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  <mergeCell ref="A29:D29"/>
    <mergeCell ref="F29:G29"/>
    <mergeCell ref="J29:K29"/>
    <mergeCell ref="L29:M29"/>
    <mergeCell ref="N29:O29"/>
    <mergeCell ref="A30:D30"/>
    <mergeCell ref="F30:G30"/>
    <mergeCell ref="J30:K30"/>
    <mergeCell ref="L30:M30"/>
    <mergeCell ref="N30:O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2016-11-16T12:48:14Z</dcterms:created>
  <dcterms:modified xsi:type="dcterms:W3CDTF">2017-08-28T19:39:41Z</dcterms:modified>
</cp:coreProperties>
</file>